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20" yWindow="1365" windowWidth="16185" windowHeight="11400" tabRatio="897" activeTab="0"/>
  </bookViews>
  <sheets>
    <sheet name="Прилож" sheetId="1" r:id="rId1"/>
  </sheets>
  <definedNames>
    <definedName name="_xlnm.Print_Titles" localSheetId="0">'Прилож'!$11:$11</definedName>
    <definedName name="мп" localSheetId="0">#REF!</definedName>
    <definedName name="мп">#REF!</definedName>
    <definedName name="_xlnm.Print_Area" localSheetId="0">'Прилож'!$A$1:$R$964</definedName>
    <definedName name="Перечень" localSheetId="0">#REF!</definedName>
    <definedName name="Перечень">#REF!</definedName>
    <definedName name="Перечень2" localSheetId="0">#REF!</definedName>
    <definedName name="Перечень2">#REF!</definedName>
    <definedName name="Перечень3" localSheetId="0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<sst xmlns="http://schemas.openxmlformats.org/spreadsheetml/2006/main" count="4758" uniqueCount="1842">
  <si>
    <t>Раздел 1. Перечень многоквартирных домов, в отношении которых планируется проведение капитального ремонта общего имущества</t>
  </si>
  <si>
    <t>за счет средств Фонда содействия реформированию ЖКХ</t>
  </si>
  <si>
    <t xml:space="preserve">за счет средств областного бюджета </t>
  </si>
  <si>
    <t>1. Муниципальное образование Велижское городское поселение</t>
  </si>
  <si>
    <t>2. Вяземское городское поселение Вяземского района Смоленской области</t>
  </si>
  <si>
    <t>Итого по Кармановскому сельскому поселению Гагаринского района Смоленской области</t>
  </si>
  <si>
    <t>Итого по Дорогобужскому городскому поселению Дорогобужского района Смоленской области</t>
  </si>
  <si>
    <t>Итого по Верхнеднепровскому городскому поселению Дорогобужского района Смоленской области</t>
  </si>
  <si>
    <t xml:space="preserve">Итого по муниципальному образованию Велижское городское поселение </t>
  </si>
  <si>
    <t>за счет средств местного бюджета</t>
  </si>
  <si>
    <t>38.</t>
  </si>
  <si>
    <t>41.</t>
  </si>
  <si>
    <t>42.</t>
  </si>
  <si>
    <t>43.</t>
  </si>
  <si>
    <t>44.</t>
  </si>
  <si>
    <t>45.</t>
  </si>
  <si>
    <t>46.</t>
  </si>
  <si>
    <t>нежилых</t>
  </si>
  <si>
    <t>жилых</t>
  </si>
  <si>
    <t>№ п/п</t>
  </si>
  <si>
    <t>Год</t>
  </si>
  <si>
    <t>Материал стен</t>
  </si>
  <si>
    <t>Количество этажей</t>
  </si>
  <si>
    <t>Количество подъездов</t>
  </si>
  <si>
    <t>Стоимость капитального ремонта</t>
  </si>
  <si>
    <t>Плановая дата завершения работ</t>
  </si>
  <si>
    <t>ввода в эксплуатацию</t>
  </si>
  <si>
    <t>за счет средств собственников помещений в МКД</t>
  </si>
  <si>
    <t>руб.</t>
  </si>
  <si>
    <t>кирпич</t>
  </si>
  <si>
    <t>-</t>
  </si>
  <si>
    <t>х</t>
  </si>
  <si>
    <t>панели</t>
  </si>
  <si>
    <t>Общая площадь МКД, всего</t>
  </si>
  <si>
    <t>всего</t>
  </si>
  <si>
    <t>Площадь помещений МКД</t>
  </si>
  <si>
    <t>в том числе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</si>
  <si>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</si>
  <si>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</si>
  <si>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</si>
  <si>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</si>
  <si>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</si>
  <si>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</si>
  <si>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</si>
  <si>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</si>
  <si>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</si>
  <si>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</si>
  <si>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</si>
  <si>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</si>
  <si>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</si>
  <si>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</si>
  <si>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</si>
  <si>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</si>
  <si>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</si>
  <si>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</si>
  <si>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завершения последнего капитального ремонта</t>
  </si>
  <si>
    <t>С. Серго-Ивановское, ул. Заводская, д. 10</t>
  </si>
  <si>
    <t>С. Серго-Ивановское, ул. Заводская, д. 11</t>
  </si>
  <si>
    <t>С. Серго-Ивановское, ул. Заводская, д. 15</t>
  </si>
  <si>
    <t>Г. Дорогобуж, ул. Мира, д. 2</t>
  </si>
  <si>
    <t>Г. Вязьма, ул. Ленина, д. 69б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</si>
  <si>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</si>
  <si>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</si>
  <si>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</si>
  <si>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</si>
  <si>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</si>
  <si>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</si>
  <si>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</si>
  <si>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</si>
  <si>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</si>
  <si>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Предельная стоимость капитального ремонта 
1 кв. м общей площади помещений МКД</t>
  </si>
  <si>
    <t>Удельная стоимость капитального ремонта 
1 кв. м общей площади помещений МКД</t>
  </si>
  <si>
    <t>Итого по Смоленской области</t>
  </si>
  <si>
    <t xml:space="preserve">Адрес многоквартирного дома 
(далее - МКД)                                     </t>
  </si>
  <si>
    <t>Г. Вязьма, ул. 25 Октября, д. 29</t>
  </si>
  <si>
    <t>23.</t>
  </si>
  <si>
    <t>Г. Дорогобуж, ул. Калинина, д. 12</t>
  </si>
  <si>
    <t>12.</t>
  </si>
  <si>
    <t>13.</t>
  </si>
  <si>
    <t>кв. м</t>
  </si>
  <si>
    <t>руб./кв. м</t>
  </si>
  <si>
    <t>КРАТКОСРОЧНЫЙ ПЛАН 
реализации Региональной программы капитального ремонта общего имущества в многоквартирных домах, расположенных на территории Смоленской области, на 2014-2043 годы на 2020-2022 годы</t>
  </si>
  <si>
    <t>Г. Велиж, ул. Ивановская, д. 9</t>
  </si>
  <si>
    <t>12.2020</t>
  </si>
  <si>
    <t>12.2021</t>
  </si>
  <si>
    <t>12.2022</t>
  </si>
  <si>
    <t>Г. Велиж, ул. Кропоткина, д. 18/12</t>
  </si>
  <si>
    <t>Г. Велиж, ул. Советская, д. 13</t>
  </si>
  <si>
    <t>Г. Велиж, ул. Советская, д. 26</t>
  </si>
  <si>
    <t>Г. Велиж, ул. Энгельса, д. 12</t>
  </si>
  <si>
    <t>Г. Велиж, ул. Энгельса, д. 170</t>
  </si>
  <si>
    <t>Г. Вязьма, пер. Дзержинского, д. 4</t>
  </si>
  <si>
    <t>Г. Вязьма, пер. Дзержинского, д. 6</t>
  </si>
  <si>
    <t>Г. Вязьма, ул. 25 Октября, д. 1</t>
  </si>
  <si>
    <t>Г. Вязьма, ул. 25 Октября, д. 12</t>
  </si>
  <si>
    <t>Г. Вязьма, ул. 25 Октября, д. 23</t>
  </si>
  <si>
    <t>Г. Вязьма, ул. 25 Октября, д. 25</t>
  </si>
  <si>
    <t>Г. Вязьма, ул. 25 Октября, д. 3</t>
  </si>
  <si>
    <t>Г. Вязьма, ул. 25 Октября, д. 6</t>
  </si>
  <si>
    <t>Г. Вязьма, ул. 25 Октября, д. 8</t>
  </si>
  <si>
    <t>Г. Вязьма, ул. Заслонова, д. 9</t>
  </si>
  <si>
    <t>Г. Вязьма, ул. Кирова, д. 3</t>
  </si>
  <si>
    <t>Г. Вязьма, ул. Кирова, д. 8</t>
  </si>
  <si>
    <t>Г. Вязьма, ул. Красноармейское шоссе, д. 15</t>
  </si>
  <si>
    <t>Г. Вязьма, ул. Красноармейское шоссе, д. 19</t>
  </si>
  <si>
    <t>Г. Вязьма, ул. Красноармейское шоссе, д. 20</t>
  </si>
  <si>
    <t>Г. Вязьма, ул. Красноармейское шоссе, д. 5</t>
  </si>
  <si>
    <t>Г. Вязьма, ул. Кронштадтская, д. 1</t>
  </si>
  <si>
    <t>Г. Вязьма, ул. Лейтенанта Шмидта, д. 8</t>
  </si>
  <si>
    <t>Г. Вязьма, ул. Ленина, д. 12</t>
  </si>
  <si>
    <t>Г. Вязьма, ул. Ленина, д. 4</t>
  </si>
  <si>
    <t>Г. Вязьма, ул. Ленина, д. 46</t>
  </si>
  <si>
    <t>Г. Вязьма, ул. Ленина, д. 61</t>
  </si>
  <si>
    <t>Г. Вязьма, ул. Ленина, д. 7</t>
  </si>
  <si>
    <t>Г. Вязьма, ул. Машинистов, д. 11</t>
  </si>
  <si>
    <t>Г. Вязьма, ул. Машинистов, д. 5</t>
  </si>
  <si>
    <t>Г. Вязьма, ул. Машинистов, д. 7</t>
  </si>
  <si>
    <t>Г. Вязьма, ул. Машинистов, д. 9</t>
  </si>
  <si>
    <t>Г. Вязьма, ул. Московская, д. 19</t>
  </si>
  <si>
    <t>Г. Вязьма, ул. Московская, д. 22</t>
  </si>
  <si>
    <t>Г. Вязьма, ул. Освобождения, д. 1</t>
  </si>
  <si>
    <t>Г. Вязьма, ул. Парижской Коммуны, д. 15</t>
  </si>
  <si>
    <t>Г. Вязьма, ул. Парижской Коммуны, д. 5</t>
  </si>
  <si>
    <t>Г. Вязьма, ул. Парижской Коммуны, д. 7</t>
  </si>
  <si>
    <t>Г. Вязьма, ул. Парижской Коммуны, д. 8</t>
  </si>
  <si>
    <t>Г. Вязьма, ул. Парижской Коммуны, д. 9</t>
  </si>
  <si>
    <t>Г. Вязьма, ул. Покровского, д. 3</t>
  </si>
  <si>
    <t>Г. Вязьма, ул. Полевая, д. 1</t>
  </si>
  <si>
    <t>Г. Вязьма, ул. Полины Осипенко, д. 2а</t>
  </si>
  <si>
    <t>Г. Вязьма, ул. Полины Осипенко, д. 2б</t>
  </si>
  <si>
    <t>Г. Вязьма, ул. Полины Осипенко, д. 3</t>
  </si>
  <si>
    <t>Г. Вязьма, ул. Просвещения, д. 7</t>
  </si>
  <si>
    <t>Г. Вязьма, ул. Репина, д. 11</t>
  </si>
  <si>
    <t>Г. Вязьма, ул. Репина, д. 14</t>
  </si>
  <si>
    <t>Г. Вязьма, ул. Репина, д. 9</t>
  </si>
  <si>
    <t>Г. Вязьма, ул. Смоленская, д. 19</t>
  </si>
  <si>
    <t>Г. Вязьма, ул. Фрунзе, д. 5</t>
  </si>
  <si>
    <t>Г. Вязьма, ул. Юбилейная, д. 15</t>
  </si>
  <si>
    <t>Г. Вязьма, ул. Ямская, д. 43</t>
  </si>
  <si>
    <t>Дер. Тюхменево, ул. Карьероуправления, д. 12</t>
  </si>
  <si>
    <t>С. Семлево, ул. Калинина, д. 17</t>
  </si>
  <si>
    <t>С. Хмелита, ул. Парковая, д. 6</t>
  </si>
  <si>
    <t>каркасно-засыпной</t>
  </si>
  <si>
    <t>Г. Гагарин, пр. Сельхозтехника, д. 2</t>
  </si>
  <si>
    <t>Г. Гагарин, ул. 26 Бакинских комиссаров, д. 2</t>
  </si>
  <si>
    <t>Г. Гагарин, ул. 50 лет ВЛКСМ, д. 14</t>
  </si>
  <si>
    <t>Г. Гагарин, ул. Юных космонавтов, д. 6</t>
  </si>
  <si>
    <t>Г. Гагарин, ул. Юных космонавтов, д. 8</t>
  </si>
  <si>
    <t>Пос. Благодатное, д. 11</t>
  </si>
  <si>
    <t>С. Карманово, ул. Пролетарская, д. 12</t>
  </si>
  <si>
    <t xml:space="preserve">С. Карманово, ул. Самохина, д. 7 </t>
  </si>
  <si>
    <t>С. Карманово, ул. Советская, д. 50</t>
  </si>
  <si>
    <t>С. Карманово, ул. Советская, д. 50а</t>
  </si>
  <si>
    <t>С. Карманово, ул. Советская, д. 52</t>
  </si>
  <si>
    <t xml:space="preserve">С. Карманово, ул. Торфяников, д. 2 </t>
  </si>
  <si>
    <t>Итого по Гагаринскому городскому поселению Гагаринского района Смоленской области</t>
  </si>
  <si>
    <t>Итого по Серго-Ивановскому сельскому поселению Гагаринского района Смоленской области</t>
  </si>
  <si>
    <t>С. Глинка, пер. Смоленский, д. 1а</t>
  </si>
  <si>
    <t>С. Глинка, пер. Смоленский, д. 2</t>
  </si>
  <si>
    <t>С. Глинка, ул. Ленина, д. 16</t>
  </si>
  <si>
    <t>Г. Демидов, пр. Суворовский, д. 12</t>
  </si>
  <si>
    <t>Г. Демидов, ул. Витебская, д. 8</t>
  </si>
  <si>
    <t>Г. Демидов, ул. Советская, д. 72</t>
  </si>
  <si>
    <t>Г. Демидов, ул. Фрадкова, д. 10</t>
  </si>
  <si>
    <t>Г. Демидов, ул. Фрадкова, д. 19</t>
  </si>
  <si>
    <t>Г. Демидов, ул. Хренова, д. 14б</t>
  </si>
  <si>
    <t>Дер. Центральная Усадьба, ул. Акатовская, д. 23</t>
  </si>
  <si>
    <t>Г. Дорогобуж, ул. ДОС, д. 4</t>
  </si>
  <si>
    <t>Г. Дорогобуж, ул. Мира, д. 10</t>
  </si>
  <si>
    <t>Г. Дорогобуж, ул. Мира, д. 12</t>
  </si>
  <si>
    <t>Г. Дорогобуж, ул. Мира, д. 26</t>
  </si>
  <si>
    <t>Г. Дорогобуж, ул. Мира, д. 34</t>
  </si>
  <si>
    <t>Г. Дорогобуж, ул. Чистякова, д. 8</t>
  </si>
  <si>
    <t>Пос. Верхнеднепровский, пер. Днепровский, д. 6</t>
  </si>
  <si>
    <t>Пос. Верхнеднепровский, ул. Комсомольская, д. 3</t>
  </si>
  <si>
    <t>Пос. Верхнеднепровский, ул. Комсомольская, д. 4</t>
  </si>
  <si>
    <t>Пос. Верхнеднепровский, ул. Комсомольская, д. 6</t>
  </si>
  <si>
    <t>Пос. Верхнеднепровский, ул. Молодежная, д. 28</t>
  </si>
  <si>
    <t>Пос. Верхнеднепровский, ул. Молодежная, д. 4</t>
  </si>
  <si>
    <t>Пос. Верхнеднепровский, ул. Молодежная, д. 6</t>
  </si>
  <si>
    <t>Пос. Верхнеднепровский, ул. Советская, д. 11</t>
  </si>
  <si>
    <t>Пос. Верхнеднепровский, ул. Советская, д. 13</t>
  </si>
  <si>
    <t>Пос. Верхнеднепровский, ул. Советская, д. 15</t>
  </si>
  <si>
    <t>Пос. Верхнеднепровский, ул. Советская, д. 17</t>
  </si>
  <si>
    <t>Пос. Верхнеднепровский, ул. Советская, д. 3</t>
  </si>
  <si>
    <t>Пос. Верхнеднепровский, ул. Советская, д. 6</t>
  </si>
  <si>
    <t>Пос. Верхнеднепровский, ул. Советская, д. 7</t>
  </si>
  <si>
    <t>Пос. Верхнеднепровский, ул. Советская, д. 9</t>
  </si>
  <si>
    <t>Г. Духовщина, ул. Луначарского, д. 13</t>
  </si>
  <si>
    <t>Г. Духовщина, ул. Смоленская, д. 56</t>
  </si>
  <si>
    <t>Итого по Духовщинскому городскому поселению Духовщинского района Смоленской области</t>
  </si>
  <si>
    <t>Итого по Ельнинскому городскому поселению Ельнинского района Смоленской области</t>
  </si>
  <si>
    <t>Г. Ельня, ул. Кировская, д. 9</t>
  </si>
  <si>
    <t>Г. Ельня, ул. Первомайская, д. 14</t>
  </si>
  <si>
    <t>Г. Ельня, ул. Первомайская, д. 47</t>
  </si>
  <si>
    <t>Г. Ельня, ул. Пролетарская, д. 2</t>
  </si>
  <si>
    <t>Г. Ельня, ул. Смоленский большак, д. 24</t>
  </si>
  <si>
    <t>С. Ершичи, ул. Новая, д. 1</t>
  </si>
  <si>
    <t>С. Ершичи, ул. Советская, д. 13</t>
  </si>
  <si>
    <t>Итого по Ершичскому сельскому поселению Ершичского района Смоленской области</t>
  </si>
  <si>
    <t>Дер. Пищулино, ул. Школа-интернат, д. 14</t>
  </si>
  <si>
    <t>Дер. Пищулино, ул. Школа-интернат, д. 15</t>
  </si>
  <si>
    <t>Пос. Кардымово, ул. Октябрьская, д. 16</t>
  </si>
  <si>
    <t>Ст. Духовская, д. 4</t>
  </si>
  <si>
    <t>Итого по Кардымовскому городскому поселению Кардымовского района Смоленской области</t>
  </si>
  <si>
    <t>Итого по Березкинскому сельскому поселению Кардымовского района Смоленской области</t>
  </si>
  <si>
    <t>Итого по Мольковскому сельскому поселению Кардымовского района Смоленской области</t>
  </si>
  <si>
    <t>Дер. Гусино, ул. Молодежная, д. 1</t>
  </si>
  <si>
    <t>Дер. Гусино, ул. Молодежная, д. 4</t>
  </si>
  <si>
    <t>Дер. Гусино, ул. Советская, д. 43</t>
  </si>
  <si>
    <t>Дер. Лонница, ул. Мира, д. 7</t>
  </si>
  <si>
    <t>Дер. Лонница, ул. Центральная, д. 3</t>
  </si>
  <si>
    <t>Пос. Красный, ул. Ленина, д. 16а</t>
  </si>
  <si>
    <t>Итого по Краснинскому городскому поселению Краснинского района Смоленской области</t>
  </si>
  <si>
    <t>Итого по Гусинскому сельскому поселению Краснинского района Смоленской области</t>
  </si>
  <si>
    <t>Дер. Соболево, д. 24</t>
  </si>
  <si>
    <t>Пос. Монастырщина, тер. Сельхозтехника, д. 15</t>
  </si>
  <si>
    <t>Пос. Монастырщина, ул. Юбилейная, д. 30</t>
  </si>
  <si>
    <t>Итого по Монастырщинскому городскому поселению Монастырщинского района Смоленской области</t>
  </si>
  <si>
    <t>Итого по Соболевскому сельскому поселению Монастырщинского района Смоленской области</t>
  </si>
  <si>
    <t>бревенчатый, обложенный кирпичом</t>
  </si>
  <si>
    <t>Дер. Крапивна, ул. Горького, д. 8</t>
  </si>
  <si>
    <t>Итого по Высоковскому сельскому поселению Новодугинского района Смоленской области</t>
  </si>
  <si>
    <t>С. Высокое, ул. Высоковская, д. 46</t>
  </si>
  <si>
    <t>С. Новодугино, ул. Механизаторов, д. 12</t>
  </si>
  <si>
    <t>Г. Починок, военный гарнизон «Елки-3», д. 201</t>
  </si>
  <si>
    <t>Г. Починок, военный гарнизон «Елки-3», д. 202</t>
  </si>
  <si>
    <t>Г. Починок, военный гарнизон «Елки-3», д. 204</t>
  </si>
  <si>
    <t>Г. Починок, пер. 2-й Советский, д. 5</t>
  </si>
  <si>
    <t>Г. Починок, ул. Кирова, д. 14</t>
  </si>
  <si>
    <t>Г. Починок, ул. Советская, д. 36</t>
  </si>
  <si>
    <t>Г. Починок, ул. Советская, д. 39</t>
  </si>
  <si>
    <t>Г. Починок, ул. Советская, д. 44</t>
  </si>
  <si>
    <t>Г. Починок, ул. Социалистическая, д. 41</t>
  </si>
  <si>
    <t>Г. Починок, ул. Строителей, д. 5</t>
  </si>
  <si>
    <t>Дер. Климщина, д. 66</t>
  </si>
  <si>
    <t>Дер. Климщина, д. 89</t>
  </si>
  <si>
    <t>Дер. Климщина, д. 93</t>
  </si>
  <si>
    <t>Пос. Стодолище, ул. Ленина, д. 27</t>
  </si>
  <si>
    <t>Итого по Починковскому городскому поселению Починковского района Смоленской области</t>
  </si>
  <si>
    <t>Итого по Климщинскому сельскому поселению Починковского района Смоленской области</t>
  </si>
  <si>
    <t>Итого по Стодолищенскому сельскому поселению Починковского района Смоленской области</t>
  </si>
  <si>
    <t>Г. Рославль, мкрн. 15, д. 30</t>
  </si>
  <si>
    <t>Г. Рославль, мкрн. 15, д. 4</t>
  </si>
  <si>
    <t>Г. Рославль, мкрн. 16, д. 12</t>
  </si>
  <si>
    <t>Г. Рославль, мкрн. 16, д. 5</t>
  </si>
  <si>
    <t>Г. Рославль, мкрн. 16, д. 8</t>
  </si>
  <si>
    <t>Г. Рославль, мкрн. 17, д. 13</t>
  </si>
  <si>
    <t>Г. Рославль, пер. 2-й Советский, д. 38</t>
  </si>
  <si>
    <t>Г. Рославль, пос. ТЭЦ, д. 3</t>
  </si>
  <si>
    <t>Г. Рославль, ул. 2-я Дачная, д. 8</t>
  </si>
  <si>
    <t>Г. Рославль, ул. Димитрова, д. 7</t>
  </si>
  <si>
    <t>Г. Рославль, ул. Димитрова, д. 9</t>
  </si>
  <si>
    <t>Г. Рославль, ул. Заводская, д. 40</t>
  </si>
  <si>
    <t>Г. Рославль, ул. Заводская, д. 42</t>
  </si>
  <si>
    <t>Г. Рославль, ул. Заслонова, д. 6</t>
  </si>
  <si>
    <t>Г. Рославль, ул. Каляева, д. 4а</t>
  </si>
  <si>
    <t>Г. Рославль, ул. Каляева, д. 4в</t>
  </si>
  <si>
    <t>Г. Рославль, ул. Красина, д. 3</t>
  </si>
  <si>
    <t>Г. Рославль, ул. Красноармейская, д. 100</t>
  </si>
  <si>
    <t>Г. Рославль, ул. Красноармейская, д. 49</t>
  </si>
  <si>
    <t>Г. Рославль, ул. Ленина, д. 1</t>
  </si>
  <si>
    <t>Г. Рославль, ул. Ленина, д. 18</t>
  </si>
  <si>
    <t>Г. Рославль, ул. Ленина, д. 5</t>
  </si>
  <si>
    <t>Г. Рославль, ул. Ленина, д. 7</t>
  </si>
  <si>
    <t>Г. Рославль, ул. Ленина, д. 9</t>
  </si>
  <si>
    <t>Г. Рославль, ул. Мичурина, д. 28</t>
  </si>
  <si>
    <t>Г. Рославль, ул. Октябрьская, д. 29</t>
  </si>
  <si>
    <t>Г. Рославль, ул. Октябрьская, д. 32б</t>
  </si>
  <si>
    <t>Г. Рославль, ул. Пролетарская, д. 40</t>
  </si>
  <si>
    <t>Г. Рославль, ул. Пролетарская, д. 42</t>
  </si>
  <si>
    <t>Г. Рославль, ул. Пролетарская, д. 44</t>
  </si>
  <si>
    <t>Г. Рославль, ул. Пролетарская, д. 46</t>
  </si>
  <si>
    <t>Г. Рославль, ул. Пролетарская, д. 58</t>
  </si>
  <si>
    <t>Г. Рославль, ул. Пролетарская, д. 72</t>
  </si>
  <si>
    <t>Г. Рославль, ул. Пролетарская, д. 77</t>
  </si>
  <si>
    <t>Г. Рославль, ул. Пролетарская, д. 92</t>
  </si>
  <si>
    <t>Г. Рославль, ул. Пушкина, д. 24</t>
  </si>
  <si>
    <t>Г. Рославль, ул. Пушкина, д. 8а</t>
  </si>
  <si>
    <t>Г. Рославль, ул. Товарная, д. 11</t>
  </si>
  <si>
    <t>Г. Рославль, ул. Товарная, д. 5</t>
  </si>
  <si>
    <t>Г. Рославль, ул. Урицкого, д. 11б</t>
  </si>
  <si>
    <t>Г. Рославль, ул. Урицкого, д. 13а</t>
  </si>
  <si>
    <t>Г. Рославль, ул. Урицкого, д. 15а</t>
  </si>
  <si>
    <t>Г. Рославль, ул. Чехова, д. 22а</t>
  </si>
  <si>
    <t>Дер. Козловка, ул. Мира, д. 23</t>
  </si>
  <si>
    <t>Дер. Козловка, ул. Мира, д. 27</t>
  </si>
  <si>
    <t>Дер. Козловка, ул. Мира, д. 29</t>
  </si>
  <si>
    <t>Дер. Козловка, ул. Мира, д. 33</t>
  </si>
  <si>
    <t>Дер. Козловка, ул. Мира, д. 51</t>
  </si>
  <si>
    <t>Дер. Козловка, ул. Мира, д. 54</t>
  </si>
  <si>
    <t>Дер. Козловка, ул. Мира, д. 56</t>
  </si>
  <si>
    <t>С. Екимовичи, пер. Школьный, д. 1</t>
  </si>
  <si>
    <t>С. Екимовичи, ул. Ленинская, д. 31</t>
  </si>
  <si>
    <t>С. Остер, ул. Советская, д. 5</t>
  </si>
  <si>
    <t>С. Остер, ул. Советская, д. 6</t>
  </si>
  <si>
    <t>1933-1940</t>
  </si>
  <si>
    <t>бревенчатый</t>
  </si>
  <si>
    <t>1958-1959</t>
  </si>
  <si>
    <t>Г. Рославль, мкрн. 16, д. 10</t>
  </si>
  <si>
    <t>Г. Рославль, ул. Урицкого д. 16</t>
  </si>
  <si>
    <t>1979-1980</t>
  </si>
  <si>
    <t>Итого по Остерскому сельскому поселению Рославльского района Смоленской области</t>
  </si>
  <si>
    <t>Итого по Рославльскому городскому поселению Рославльского района Смоленской области</t>
  </si>
  <si>
    <t>Итого по Екимовичскому сельскому поселению Рославльского района Смоленской области</t>
  </si>
  <si>
    <t>Г. Рудня, пос. Молкомбината, д. 1</t>
  </si>
  <si>
    <t>Г. Рудня, пос. Молкомбината, д. 2</t>
  </si>
  <si>
    <t>Г. Рудня, пос. Молкомбината, д. 26</t>
  </si>
  <si>
    <t>Г. Рудня, пос. Молкомбината, д. 27</t>
  </si>
  <si>
    <t>Г. Рудня, пос. Молкомбината, д. 34</t>
  </si>
  <si>
    <t>Г. Рудня, пос. Молкомбината, д. 37</t>
  </si>
  <si>
    <t>Г. Рудня, пос. Молкомбината, д. 5</t>
  </si>
  <si>
    <t xml:space="preserve">Г. Рудня, ул. Заречная, д. 20 </t>
  </si>
  <si>
    <t>Г. Рудня, ул. Киреева, д. 109</t>
  </si>
  <si>
    <t>Г. Рудня, ул. Киреева, д. 119</t>
  </si>
  <si>
    <t>Г. Рудня, ул. Киреева, д. 68</t>
  </si>
  <si>
    <t>Г. Рудня, ул. Колхозная, д. 26а</t>
  </si>
  <si>
    <t>Г. Рудня, ул. Колхозная, д. 8</t>
  </si>
  <si>
    <t>Г. Рудня, ул. Красноярская, д. 42</t>
  </si>
  <si>
    <t>Г. Рудня, ул. Станционная, д. 22а</t>
  </si>
  <si>
    <t>Дер. Сташки, ул. Молодежная, д. 1</t>
  </si>
  <si>
    <t>Дер. Чистик, ул. Садовая, д. 8</t>
  </si>
  <si>
    <t>Пос. Голынки, ул. Железнодорожная, д. 6</t>
  </si>
  <si>
    <t>Итого по Руднянскому городскому поселению Руднянского района Смоленской области</t>
  </si>
  <si>
    <t>шлакоблочный</t>
  </si>
  <si>
    <t>бутовый</t>
  </si>
  <si>
    <t>Итого по Голынковскому городскому поселению Руднянского района Смоленской области</t>
  </si>
  <si>
    <t>Итого по Смолиговскому сельскому поселению Руднянского района Смоленской области</t>
  </si>
  <si>
    <t>Итого по Чистиковскому сельскому поселению Руднянского района Смоленской области</t>
  </si>
  <si>
    <t>1960</t>
  </si>
  <si>
    <t>2</t>
  </si>
  <si>
    <t>3</t>
  </si>
  <si>
    <t>Г. Сафоново, ул. 40 лет Октября, д. 5</t>
  </si>
  <si>
    <t>Г. Сафоново, ул. 40 лет Октября, д. 8</t>
  </si>
  <si>
    <t>Г. Сафоново, ул. Кирова, д. 2</t>
  </si>
  <si>
    <t>Г. Сафоново, ул. Ковалева, д. 17</t>
  </si>
  <si>
    <t>Г. Сафоново, ул. Ковалева, д. 1а</t>
  </si>
  <si>
    <t>Г. Сафоново, ул. Ковалева, д. 3</t>
  </si>
  <si>
    <t>Г. Сафоново, ул. Коммунистическая, д. 1</t>
  </si>
  <si>
    <t>Г. Сафоново, ул. Коммунистическая, д. 11</t>
  </si>
  <si>
    <t>Г. Сафоново, ул. Коммунистическая, д. 3</t>
  </si>
  <si>
    <t>Г. Сафоново, ул. Коммунистическая, д. 5</t>
  </si>
  <si>
    <t>Г. Сафоново, ул. Коммунистическая, д. 6</t>
  </si>
  <si>
    <t>Г. Сафоново, ул. Коммунистическая, д. 7</t>
  </si>
  <si>
    <t>Г. Сафоново, ул. Коммунистическая, д. 9</t>
  </si>
  <si>
    <t>Г. Сафоново, ул. Красногвардейская, д. 39</t>
  </si>
  <si>
    <t>Г. Сафоново, ул. Ленина, д. 10</t>
  </si>
  <si>
    <t>Г. Сафоново, ул. Ленина, д. 18</t>
  </si>
  <si>
    <t>Г. Сафоново, ул. Ленина, д. 9</t>
  </si>
  <si>
    <t>Г. Сафоново, ул. Ленинградская, д. 8</t>
  </si>
  <si>
    <t>Г. Сафоново, ул. Революционная, д. 1</t>
  </si>
  <si>
    <t>Г. Сафоново, ул. Революционная, д. 3</t>
  </si>
  <si>
    <t>Г. Сафоново, ул. Революционная, д. 5</t>
  </si>
  <si>
    <t>Г. Сафоново, ул. Репина, д. 18</t>
  </si>
  <si>
    <t>Г. Сафоново, ул. Свободы, д. 13</t>
  </si>
  <si>
    <t>Г. Сафоново, ул. Строителей, д. 2</t>
  </si>
  <si>
    <t>Дер. Вышегор, ул. Мира, д. 2</t>
  </si>
  <si>
    <t>Дер. Вышегор, ул. Мира, д. 3</t>
  </si>
  <si>
    <t>Дер. Клинка, ул. Школьная, д. 2</t>
  </si>
  <si>
    <t>Дер. Кононово, ул. Школьная, д. 21</t>
  </si>
  <si>
    <t>Дер. Николо-Погорелое, ул. Центральная, д. 2</t>
  </si>
  <si>
    <t>Дер. Николо-Погорелое, ул. Центральная, д. 5</t>
  </si>
  <si>
    <t>Пос. Вадино, ул. Молодежная, д. 5</t>
  </si>
  <si>
    <t>Пос. Вадино, ул. Центральная, д. 14</t>
  </si>
  <si>
    <t>Итого по Сафоновскому городскому поселению Сафоновского района Смоленской области</t>
  </si>
  <si>
    <t>Итого по Беленинскому сельскому поселению Сафоновского района Смоленской области</t>
  </si>
  <si>
    <t>1956</t>
  </si>
  <si>
    <t>Итого по Вышегорскому сельскому поселению Сафоновского района Смоленской области</t>
  </si>
  <si>
    <t>Итого по Вадинскому сельскому поселению Сафоновского района Смоленской области</t>
  </si>
  <si>
    <t>1959</t>
  </si>
  <si>
    <t>Итого по Зимницкому сельскому поселению Сафоновского района Смоленской области</t>
  </si>
  <si>
    <t>Итого по Николо-Погореловскому сельскому поселению Сафоновского района Смоленской области</t>
  </si>
  <si>
    <t>1954</t>
  </si>
  <si>
    <t>1957</t>
  </si>
  <si>
    <t>Итого по городу Смоленску</t>
  </si>
  <si>
    <t>Г. Смоленск, бульвар Гагарина, д. 6</t>
  </si>
  <si>
    <t>Г. Смоленск, Витебское шоссе, д. 1/37</t>
  </si>
  <si>
    <t>Г. Смоленск, Витебское шоссе, д. 28а</t>
  </si>
  <si>
    <t>Г. Смоленск, Витебское шоссе, д. 36</t>
  </si>
  <si>
    <t>Г. Смоленск, Витебское шоссе, д. 56</t>
  </si>
  <si>
    <t>Г. Смоленск, Витебское шоссе, д. 6</t>
  </si>
  <si>
    <t>Г. Смоленск, Витебское шоссе, д. 62</t>
  </si>
  <si>
    <t>Г. Смоленск, Витебское шоссе, д. 66</t>
  </si>
  <si>
    <t>Г. Смоленск, Витебское шоссе, д. 68</t>
  </si>
  <si>
    <t>Г. Смоленск, городок Коминтерна, д. 10</t>
  </si>
  <si>
    <t>Г. Смоленск, городок Коминтерна, д. 6а</t>
  </si>
  <si>
    <t>Г. Смоленск, городок Коминтерна, д. 8а</t>
  </si>
  <si>
    <t>Г. Смоленск, набережная Горького, д. 1</t>
  </si>
  <si>
    <t>Г. Смоленск, пер. 2-й Выставочный, д. 13а</t>
  </si>
  <si>
    <t>Г. Смоленск, пер. 2-й Киевский, д. 5а</t>
  </si>
  <si>
    <t>Г. Смоленск, пер. 2-й Краснофлотский, д. 26б</t>
  </si>
  <si>
    <t>Г. Смоленск, пер. 2-й Краснофлотский, д. 34а</t>
  </si>
  <si>
    <t>Г. Смоленск, пер. 2-й Краснофлотский, д. 34б</t>
  </si>
  <si>
    <t>Г. Смоленск, пер. 2-й Краснофлотский, д. 34в</t>
  </si>
  <si>
    <t>Г. Смоленск, пер. 2-й Рославльский, д. 5</t>
  </si>
  <si>
    <t>Г. Смоленск, пер. 2-й Серебрянки, д. 1</t>
  </si>
  <si>
    <t>Г. Смоленск, пер. 3-й Горького, д. 3</t>
  </si>
  <si>
    <t>Г. Смоленск, пер. 3-й Горького, д. 5</t>
  </si>
  <si>
    <t>Г. Смоленск, пер. 4-й Краснофлотский, д. 1</t>
  </si>
  <si>
    <t>Г. Смоленск, пер. 4-й Краснофлотский, д. 5</t>
  </si>
  <si>
    <t>Г. Смоленск, пер. 4-й Слобода-Садки, д. 13</t>
  </si>
  <si>
    <t>Г. Смоленск, пер. 4-й Слобода-Садки, д. 26</t>
  </si>
  <si>
    <t>Г. Смоленск, пер. 4-й Слобода-Садки, д. 33</t>
  </si>
  <si>
    <t>Г. Смоленск, пер. 4-й Слобода-Садки, д. 35</t>
  </si>
  <si>
    <t>Г. Смоленск, пер. 4-й Слобода-Садки, д. 39</t>
  </si>
  <si>
    <t>Г. Смоленск, пер. Бакунина, д. 2</t>
  </si>
  <si>
    <t>Г. Смоленск, пер. Больничный, д. 2</t>
  </si>
  <si>
    <t>Г. Смоленск, пер. Больничный, д. 7</t>
  </si>
  <si>
    <t>Г. Смоленск, пер. Витебский, д. 18</t>
  </si>
  <si>
    <t>Г. Смоленск, пер. Витебский, д. 3а</t>
  </si>
  <si>
    <t>Г. Смоленск, пер. Водяной, д. 3</t>
  </si>
  <si>
    <t>Г. Смоленск, пер. Запольный, д. 1</t>
  </si>
  <si>
    <t>Г. Смоленск, пер. Запольный, д. 3</t>
  </si>
  <si>
    <t>Г. Смоленск, пер. Запольный, д. 4</t>
  </si>
  <si>
    <t>Г. Смоленск, пер. Запольный, д. 5а</t>
  </si>
  <si>
    <t>Г. Смоленск, пер. Ново-Киевский, д. 2а</t>
  </si>
  <si>
    <t>Г. Смоленск, пер. Ново-Чернушенский, д. 2</t>
  </si>
  <si>
    <t>Г. Смоленск, пер. Смирнова, д. 3</t>
  </si>
  <si>
    <t>Г. Смоленск, пер. Смирнова, д. 3/4</t>
  </si>
  <si>
    <t>Г. Смоленск, пер. Станционный, д. 2</t>
  </si>
  <si>
    <t>Г. Смоленск, пер. Станционный, д. 4</t>
  </si>
  <si>
    <t>Г. Смоленск, пер. Старо-Чернушенский, д. 2</t>
  </si>
  <si>
    <t>Г. Смоленск, пер. Старо-Чернушенский, д. 2а</t>
  </si>
  <si>
    <t>Г. Смоленск, пер. Хлебозаводской, д. 10</t>
  </si>
  <si>
    <t>Г. Смоленск, пер. Хлебозаводской, д. 18</t>
  </si>
  <si>
    <t>Г. Смоленск, пер. Хлебозаводской, д. 4</t>
  </si>
  <si>
    <t>Г. Смоленск, пер. Хлебозаводской, д. 6</t>
  </si>
  <si>
    <t>Г. Смоленск, пер. Чуриловский, д. 1</t>
  </si>
  <si>
    <t>Г. Смоленск, пер. Чуриловский, д. 1а</t>
  </si>
  <si>
    <t>Г. Смоленск, пос. 430 км, д. 12</t>
  </si>
  <si>
    <t>Г. Смоленск, пос. 430 км, д. 14</t>
  </si>
  <si>
    <t>Г. Смоленск, пос. 430 км, д. 18</t>
  </si>
  <si>
    <t>Г. Смоленск, пос. 430 км, д. 19</t>
  </si>
  <si>
    <t>Г. Смоленск, пос. Гедеоновка, д. 12</t>
  </si>
  <si>
    <t>Г. Смоленск, пос. Гедеоновка, д. 13</t>
  </si>
  <si>
    <t>Г. Смоленск, пос. Красный Бор, в/ч 83283, д. 3</t>
  </si>
  <si>
    <t>Г. Смоленск, пос. Красный Бор, в/ч 83283, д. 4</t>
  </si>
  <si>
    <t>Г. Смоленск, пос. Красный Бор, в/ч 83283, д. 6</t>
  </si>
  <si>
    <t>Г. Смоленск, пос. Красный Бор, д. 5/18</t>
  </si>
  <si>
    <t>Г. Смоленск, пос. Красный Бор, д. 5/220</t>
  </si>
  <si>
    <t>Г. Смоленск, пос. Нижняя Дубровенка, д. 5</t>
  </si>
  <si>
    <t>Г. Смоленск, пос. Серебрянка, д. 50б</t>
  </si>
  <si>
    <t>Г. Смоленск, пос. Серебрянка, д. 50в</t>
  </si>
  <si>
    <t>Г. Смоленск, пос. Серебрянка, д. 52</t>
  </si>
  <si>
    <t>Г. Смоленск, пос. Серебрянка, д. 68а</t>
  </si>
  <si>
    <t>Г. Смоленск, пос. Тихвинка, д. 42</t>
  </si>
  <si>
    <t>Г. Смоленск, пр. Дзержинского, д. 6</t>
  </si>
  <si>
    <t>Г. Смоленск, просп. Гагарина, д. 12/1</t>
  </si>
  <si>
    <t>Г. Смоленск, просп. Гагарина, д. 13/2</t>
  </si>
  <si>
    <t>Г. Смоленск, просп. Гагарина, д. 29/1</t>
  </si>
  <si>
    <t>Г. Смоленск, просп. Гагарина, д. 3</t>
  </si>
  <si>
    <t>Г. Смоленск, просп. Гагарина, д. 4</t>
  </si>
  <si>
    <t>Г. Смоленск, просп. Гагарина, д. 6</t>
  </si>
  <si>
    <t>Г. Смоленск, ул. 12 лет Октября, д. 15</t>
  </si>
  <si>
    <t>Г. Смоленск, ул. 12 лет Октября, д. 7а</t>
  </si>
  <si>
    <t>Г. Смоленск, ул. 2-я Загорная, д. 16</t>
  </si>
  <si>
    <t>Г. Смоленск, ул. 2-я Киевская, д. 10</t>
  </si>
  <si>
    <t>Г. Смоленск, ул. 2-я Киевская, д. 11</t>
  </si>
  <si>
    <t>Г. Смоленск, ул. 2-я Киевская, д. 12</t>
  </si>
  <si>
    <t>Г. Смоленск, ул. 2-я Киевская, д. 13</t>
  </si>
  <si>
    <t>Г. Смоленск, ул. 2-я Киевская, д. 15</t>
  </si>
  <si>
    <t>Г. Смоленск, ул. 2-я Киевская, д. 18</t>
  </si>
  <si>
    <t>Г. Смоленск, ул. 2-я Киевская, д. 5</t>
  </si>
  <si>
    <t>Г. Смоленск, ул. 2-я Киевская, д. 7</t>
  </si>
  <si>
    <t>Г. Смоленск, ул. 2-я Северная, д. 21/2</t>
  </si>
  <si>
    <t>Г. Смоленск, ул. 2-я Северная, д. 23</t>
  </si>
  <si>
    <t>Г. Смоленск, ул. 4-я Загорная, д. 8</t>
  </si>
  <si>
    <t>Г. Смоленск, ул. 4-я Загорная, д. 9</t>
  </si>
  <si>
    <t>Г. Смоленск, ул. 8 Марта, д. 10</t>
  </si>
  <si>
    <t>Г. Смоленск, ул. 8 Марта, д. 13</t>
  </si>
  <si>
    <t>Г. Смоленск, ул. 8 Марта, д. 17</t>
  </si>
  <si>
    <t>Г. Смоленск, ул. 8 Марта, д. 4</t>
  </si>
  <si>
    <t>Г. Смоленск, ул. 8 Марта, д. 5</t>
  </si>
  <si>
    <t>Г. Смоленск, ул. 8 Марта, д. 9</t>
  </si>
  <si>
    <t>Г. Смоленск, ул. Автозаводская, д. 23</t>
  </si>
  <si>
    <t>Г. Смоленск, ул. Автозаводская, д. 32а</t>
  </si>
  <si>
    <t>Г. Смоленск, ул. Багратиона, д. 12/13</t>
  </si>
  <si>
    <t>Г. Смоленск, ул. Багратиона, д. 57б</t>
  </si>
  <si>
    <t>Г. Смоленск, ул. Бакунина, д. 2а</t>
  </si>
  <si>
    <t>Г. Смоленск, ул. Бакунина, д. 5</t>
  </si>
  <si>
    <t>Г. Смоленск, ул. Белинского, д. 10</t>
  </si>
  <si>
    <t>Г. Смоленск, ул. Белинского, д. 10а</t>
  </si>
  <si>
    <t>Г. Смоленск, ул. Белинского, д. 12</t>
  </si>
  <si>
    <t>Г. Смоленск, ул. Белинского, д. 2</t>
  </si>
  <si>
    <t>Г. Смоленск, ул. Белинского, д. 2а</t>
  </si>
  <si>
    <t>Г. Смоленск, ул. Белинского, д. 4</t>
  </si>
  <si>
    <t>Г. Смоленск, ул. Белинского, д. 4а</t>
  </si>
  <si>
    <t>Г. Смоленск, ул. Белинского, д. 6</t>
  </si>
  <si>
    <t>Г. Смоленск, ул. Белинского, д. 6а</t>
  </si>
  <si>
    <t>Г. Смоленск, ул. Белинского, д. 7</t>
  </si>
  <si>
    <t>Г. Смоленск, ул. Белинского, д. 8</t>
  </si>
  <si>
    <t>Г. Смоленск, ул. Белинского, д. 8а</t>
  </si>
  <si>
    <t>Г. Смоленск, ул. Белинского, д. 9</t>
  </si>
  <si>
    <t>Г. Смоленск, ул. Белинского, д. 9а</t>
  </si>
  <si>
    <t>Г. Смоленск, ул. Беляева, д. 6</t>
  </si>
  <si>
    <t>Г. Смоленск, ул. Большая Краснофлотская, д. 11</t>
  </si>
  <si>
    <t>Г. Смоленск, ул. Большая Краснофлотская, д. 3</t>
  </si>
  <si>
    <t>Г. Смоленск, ул. Большая Краснофлотская, д. 5</t>
  </si>
  <si>
    <t>Г. Смоленск, ул. Большая Краснофлотская, д. 7</t>
  </si>
  <si>
    <t>Г. Смоленск, ул. Большая Краснофлотская, д. 9</t>
  </si>
  <si>
    <t>Г. Смоленск, ул. Большая Советская, д. 13</t>
  </si>
  <si>
    <t>Г. Смоленск, ул. Большая Советская, д. 14</t>
  </si>
  <si>
    <t>Г. Смоленск, ул. Большая Советская, д. 16/17</t>
  </si>
  <si>
    <t>Г. Смоленск, ул. Большая Советская, д. 18/18</t>
  </si>
  <si>
    <t>Г. Смоленск, ул. Большая Советская, д. 24</t>
  </si>
  <si>
    <t>Г. Смоленск, ул. Большая Советская, д. 28/16</t>
  </si>
  <si>
    <t>Г. Смоленск, ул. Большая Советская, д. 29а</t>
  </si>
  <si>
    <t>Г. Смоленск, ул. Большая Советская, д. 33</t>
  </si>
  <si>
    <t>Г. Смоленск, ул. Большая Советская, д. 35</t>
  </si>
  <si>
    <t>Г. Смоленск, ул. Большая Советская, д. 37</t>
  </si>
  <si>
    <t>Г. Смоленск, ул. Большая Советская, д. 39/11</t>
  </si>
  <si>
    <t>Г. Смоленск, ул. Большая Советская, д. 43</t>
  </si>
  <si>
    <t>Г. Смоленск, ул. Большая Советская, д. 45/1</t>
  </si>
  <si>
    <t>Г. Смоленск, ул. Большая Советская, д. 7</t>
  </si>
  <si>
    <t>Г. Смоленск, ул. Большая Советская, д. 8</t>
  </si>
  <si>
    <t>Г. Смоленск, ул. Брестская, д. 1</t>
  </si>
  <si>
    <t>Г. Смоленск, ул. Брестская, д. 2</t>
  </si>
  <si>
    <t>Г. Смоленск, ул. Брестская, д. 3</t>
  </si>
  <si>
    <t>Г. Смоленск, ул. Брестская, д. 5</t>
  </si>
  <si>
    <t>Г. Смоленск, ул. Верхне-Рославльская, д. 15</t>
  </si>
  <si>
    <t>Г. Смоленск, ул. Верхне-Рославльская, д. 20</t>
  </si>
  <si>
    <t>Г. Смоленск, ул. Верхне-Рославльская, д. 22</t>
  </si>
  <si>
    <t>Г. Смоленск, ул. Войкова, д. 8а</t>
  </si>
  <si>
    <t>Г. Смоленск, ул. Воробьева, д. 15</t>
  </si>
  <si>
    <t>Г. Смоленск, ул. Воробьева, д. 16/12</t>
  </si>
  <si>
    <t>Г. Смоленск, ул. Воробьева, д. 18</t>
  </si>
  <si>
    <t>Г. Смоленск, ул. Воробьева, д. 20</t>
  </si>
  <si>
    <t>Г. Смоленск, ул. Воробьева, д. 22</t>
  </si>
  <si>
    <t>Г. Смоленск, ул. Воробьева, д. 24</t>
  </si>
  <si>
    <t>Г. Смоленск, ул. Воробьева, д. 26</t>
  </si>
  <si>
    <t>Г. Смоленск, ул. Воробьева, д. 26а</t>
  </si>
  <si>
    <t>Г. Смоленск, ул. Воробьева, д. 26б</t>
  </si>
  <si>
    <t>Г. Смоленск, ул. Воробьева, д. 28</t>
  </si>
  <si>
    <t>Г. Смоленск, ул. Воробьева, д. 30</t>
  </si>
  <si>
    <t>Г. Смоленск, ул. Воробьева, д. 30а</t>
  </si>
  <si>
    <t>Г. Смоленск, ул. Воробьева, д. 32</t>
  </si>
  <si>
    <t>Г. Смоленск, ул. Воробьева, д. 32а</t>
  </si>
  <si>
    <t>Г. Смоленск, ул. Воробьева, д. 34</t>
  </si>
  <si>
    <t>Г. Смоленск, ул. Воробьева, д. 36</t>
  </si>
  <si>
    <t>Г. Смоленск, ул. Воробьева, д. 8/8</t>
  </si>
  <si>
    <t>Г. Смоленск, ул. Высокая, д. 21</t>
  </si>
  <si>
    <t>Г. Смоленск, ул. Гастелло, д. 11</t>
  </si>
  <si>
    <t>Г. Смоленск, ул. Гастелло, д. 12</t>
  </si>
  <si>
    <t>Г. Смоленск, ул. Гастелло, д. 2</t>
  </si>
  <si>
    <t>Г. Смоленск, ул. Гастелло, д. 20</t>
  </si>
  <si>
    <t>Г. Смоленск, ул. Гастелло, д. 4</t>
  </si>
  <si>
    <t>Г. Смоленск, ул. Гастелло, д. 5/2</t>
  </si>
  <si>
    <t>Г. Смоленск, ул. Гастелло, д. 7/1</t>
  </si>
  <si>
    <t>Г. Смоленск, ул. Гастелло, д. 9/10</t>
  </si>
  <si>
    <t>Г. Смоленск, ул. Генерала Городнянского, д. 3</t>
  </si>
  <si>
    <t>Г. Смоленск, ул. Генерала Лукина, д. 10</t>
  </si>
  <si>
    <t>Г. Смоленск, ул. Генерала Лукина, д. 10а</t>
  </si>
  <si>
    <t>Г. Смоленск, ул. Генерала Лукина, д. 12</t>
  </si>
  <si>
    <t>Г. Смоленск, ул. Генерала Лукина, д. 12а</t>
  </si>
  <si>
    <t>Г. Смоленск, ул. Генерала Лукина, д. 38</t>
  </si>
  <si>
    <t>Г. Смоленск, ул. Генерала Лукина, д. 40</t>
  </si>
  <si>
    <t>Г. Смоленск, ул. Генерала Лукина, д. 42</t>
  </si>
  <si>
    <t>Г. Смоленск, ул. Генерала Лукина, д. 6</t>
  </si>
  <si>
    <t>Г. Смоленск, ул. Генерала Лукина, д. 8</t>
  </si>
  <si>
    <t>Г. Смоленск, ул. Генерала Лукина, д. 8а</t>
  </si>
  <si>
    <t>Г. Смоленск, ул. Герцена, д. 13</t>
  </si>
  <si>
    <t>Г. Смоленск, ул. Герцена, д. 3</t>
  </si>
  <si>
    <t>Г. Смоленск, ул. Герцена, д. 5</t>
  </si>
  <si>
    <t>Г. Смоленск, ул. Герцена, д. 9</t>
  </si>
  <si>
    <t>Г. Смоленск, ул. Глинки, д. 9</t>
  </si>
  <si>
    <t>Г. Смоленск, ул. Госпитальная, д. 31</t>
  </si>
  <si>
    <t>Г. Смоленск, ул. Губенко, д. 18</t>
  </si>
  <si>
    <t>Г. Смоленск, ул. Губенко, д. 20</t>
  </si>
  <si>
    <t>Г. Смоленск, ул. Губенко, д. 22</t>
  </si>
  <si>
    <t>Г. Смоленск, ул. Дзержинского, д. 15</t>
  </si>
  <si>
    <t>Г. Смоленск, ул. Дзержинского, д. 19а</t>
  </si>
  <si>
    <t>Г. Смоленск, ул. Дзержинского, д. 22</t>
  </si>
  <si>
    <t>Г. Смоленск, ул. Дзержинского, д. 2а</t>
  </si>
  <si>
    <t>Г. Смоленск, ул. Докучаева, д. 10</t>
  </si>
  <si>
    <t>Г. Смоленск, ул. Докучаева, д. 11</t>
  </si>
  <si>
    <t>Г. Смоленск, ул. Докучаева, д. 4</t>
  </si>
  <si>
    <t>Г. Смоленск, ул. Докучаева, д. 6</t>
  </si>
  <si>
    <t>Г. Смоленск, ул. Докучаева, д. 8</t>
  </si>
  <si>
    <t>Г. Смоленск, ул. Исаковского, д. 40</t>
  </si>
  <si>
    <t>Г. Смоленск, ул. Исаковского, д. 42</t>
  </si>
  <si>
    <t>Г. Смоленск, ул. Карбышева, д. 2</t>
  </si>
  <si>
    <t>Г. Смоленск, ул. Карбышева, д. 4</t>
  </si>
  <si>
    <t>Г. Смоленск, ул. Карбышева, д. 6</t>
  </si>
  <si>
    <t>Г. Смоленск, ул. Кирилла и Мефодия, д. 1</t>
  </si>
  <si>
    <t>Г. Смоленск, ул. Кирова, д. 1</t>
  </si>
  <si>
    <t>Г. Смоленск, ул. Кирова, д. 2/57</t>
  </si>
  <si>
    <t>Г. Смоленск, ул. Кирова, д. 26</t>
  </si>
  <si>
    <t>Г. Смоленск, ул. Кирова, д. 29</t>
  </si>
  <si>
    <t>Г. Смоленск, ул. Кирова, д. 2а</t>
  </si>
  <si>
    <t>Г. Смоленск, ул. Кирова, д. 3</t>
  </si>
  <si>
    <t>Г. Смоленск, ул. Кирова, д. 30</t>
  </si>
  <si>
    <t>Г. Смоленск, ул. Кирова, д. 32</t>
  </si>
  <si>
    <t>Г. Смоленск, ул. Кирова, д. 4</t>
  </si>
  <si>
    <t>Г. Смоленск, ул. Кирова, д. 5</t>
  </si>
  <si>
    <t>Г. Смоленск, ул. Кирова, д. 6</t>
  </si>
  <si>
    <t>Г. Смоленск, ул. Кирова, д. 8</t>
  </si>
  <si>
    <t>Г. Смоленск, ул. Козлова, д. 5</t>
  </si>
  <si>
    <t>Г. Смоленск, ул. Коммунистическая, д. 10</t>
  </si>
  <si>
    <t>Г. Смоленск, ул. Коммунистическая, д. 12</t>
  </si>
  <si>
    <t>Г. Смоленск, ул. Коммунистическая, д. 14</t>
  </si>
  <si>
    <t>Г. Смоленск, ул. Коммунистическая, д. 22</t>
  </si>
  <si>
    <t>Г. Смоленск, ул. Коненкова, д. 8</t>
  </si>
  <si>
    <t>Г. Смоленск, ул. Котовского, д. 1</t>
  </si>
  <si>
    <t>Г. Смоленск, ул. Котовского, д. 11</t>
  </si>
  <si>
    <t>Г. Смоленск, ул. Котовского, д. 11а</t>
  </si>
  <si>
    <t>Г. Смоленск, ул. Котовского, д. 13</t>
  </si>
  <si>
    <t>Г. Смоленск, ул. Котовского, д. 3</t>
  </si>
  <si>
    <t>Г. Смоленск, ул. Котовского, д. 3а</t>
  </si>
  <si>
    <t>Г. Смоленск, ул. Котовского, д. 5</t>
  </si>
  <si>
    <t>Г. Смоленск, ул. Котовского, д. 7</t>
  </si>
  <si>
    <t>Г. Смоленск, ул. Котовского, д. 9</t>
  </si>
  <si>
    <t>Г. Смоленск, ул. Котовского, д. 9а</t>
  </si>
  <si>
    <t>Г. Смоленск, ул. Крупской, д. 28а</t>
  </si>
  <si>
    <t>Г. Смоленск, ул. Крупской, д. 28б</t>
  </si>
  <si>
    <t>Г. Смоленск, ул. Крупской, д. 28в</t>
  </si>
  <si>
    <t>Г. Смоленск, ул. Крупской, д. 39б</t>
  </si>
  <si>
    <t>Г. Смоленск, ул. Крупской, д. 43/2</t>
  </si>
  <si>
    <t>Г. Смоленск, ул. Крупской, д. 56</t>
  </si>
  <si>
    <t>Г. Смоленск, ул. Крупской, д. 58</t>
  </si>
  <si>
    <t>Г. Смоленск, ул. Крупской, д. 63/2</t>
  </si>
  <si>
    <t>Г. Смоленск, ул. Крупской, д. 65</t>
  </si>
  <si>
    <t>Г. Смоленск, ул. Кутузова, д. 10а</t>
  </si>
  <si>
    <t>Г. Смоленск, ул. Кутузова, д. 6</t>
  </si>
  <si>
    <t>Г. Смоленск, ул. Лавочкина, д. 50</t>
  </si>
  <si>
    <t>Г. Смоленск, ул. Лавочкина, д. 50а</t>
  </si>
  <si>
    <t>Г. Смоленск, ул. Лавочкина, д. 53</t>
  </si>
  <si>
    <t>Г. Смоленск, ул. Лавочкина, д. 54</t>
  </si>
  <si>
    <t>Г. Смоленск, ул. Лавочкина, д. 55</t>
  </si>
  <si>
    <t>Г. Смоленск, ул. Лавочкина, д. 56</t>
  </si>
  <si>
    <t>Г. Смоленск, ул. Лавочкина, д. 57</t>
  </si>
  <si>
    <t>Г. Смоленск, ул. Лавочкина, д. 58</t>
  </si>
  <si>
    <t>Г. Смоленск, ул. Лавочкина, д. 61/2</t>
  </si>
  <si>
    <t>Г. Смоленск, ул. Лавочкина, д. 66а</t>
  </si>
  <si>
    <t>Г. Смоленск, ул. Лавочкина, д. 70</t>
  </si>
  <si>
    <t>Г. Смоленск, ул. Ленина, д. 11</t>
  </si>
  <si>
    <t>Г. Смоленск, ул. Ленина, д. 12а</t>
  </si>
  <si>
    <t>Г. Смоленск, ул. Ленина, д. 15</t>
  </si>
  <si>
    <t>Г. Смоленск, ул. Ленина, д. 24</t>
  </si>
  <si>
    <t>Г. Смоленск, ул. Ленина, д. 26</t>
  </si>
  <si>
    <t>Г. Смоленск, ул. Ленина, д. 29/24</t>
  </si>
  <si>
    <t>Г. Смоленск, ул. Ленина, д. 30</t>
  </si>
  <si>
    <t>Г. Смоленск, ул. Ленина, д. 32</t>
  </si>
  <si>
    <t>Г. Смоленск, ул. Ленина, д. 33</t>
  </si>
  <si>
    <t>Г. Смоленск, ул. Ленина, д. 36</t>
  </si>
  <si>
    <t>Г. Смоленск, ул. Ленина, д. 38</t>
  </si>
  <si>
    <t>Г. Смоленск, ул. Ленина, д. 6/1</t>
  </si>
  <si>
    <t>Г. Смоленск, ул. Ленина, д. 9</t>
  </si>
  <si>
    <t>Г. Смоленск, ул. Ломоносова, д. 3</t>
  </si>
  <si>
    <t>Г. Смоленск, ул. Мало-Краснофлотская, д. 29</t>
  </si>
  <si>
    <t>Г. Смоленск, ул. Мало-Краснофлотская, д. 31</t>
  </si>
  <si>
    <t>Г. Смоленск, ул. Мало-Краснофлотская, д. 33</t>
  </si>
  <si>
    <t>Г. Смоленск, ул. Мало-Краснофлотская, д. 35</t>
  </si>
  <si>
    <t>Г. Смоленск, ул. Мало-Краснофлотская, д. 69а</t>
  </si>
  <si>
    <t>Г. Смоленск, ул. Марии Октябрьской, д. 10г</t>
  </si>
  <si>
    <t>Г. Смоленск, ул. Марии Октябрьской, д. 4</t>
  </si>
  <si>
    <t>Г. Смоленск, ул. Марии Октябрьской, д. 4а</t>
  </si>
  <si>
    <t>Г. Смоленск, ул. Марии Октябрьской, д. 4б</t>
  </si>
  <si>
    <t>Г. Смоленск, ул. Марии Октябрьской, д. 6</t>
  </si>
  <si>
    <t>Г. Смоленск, ул. Марии Октябрьской, д. 6а</t>
  </si>
  <si>
    <t>Г. Смоленск, ул. Марии Октябрьской, д. 6б</t>
  </si>
  <si>
    <t>Г. Смоленск, ул. Марии Октябрьской, д. 6в</t>
  </si>
  <si>
    <t>Г. Смоленск, ул. Маршала Жукова, д. 12</t>
  </si>
  <si>
    <t>Г. Смоленск, ул. Маршала Жукова, д. 18</t>
  </si>
  <si>
    <t>Г. Смоленск, ул. Маршала Жукова, д. 20</t>
  </si>
  <si>
    <t>Г. Смоленск, ул. Маршала Жукова, д. 26а</t>
  </si>
  <si>
    <t>Г. Смоленск, ул. Матросова, д. 20</t>
  </si>
  <si>
    <t>Г. Смоленск, ул. Маяковского, д. 5</t>
  </si>
  <si>
    <t>Г. Смоленск, ул. Минская, д. 15</t>
  </si>
  <si>
    <t>Г. Смоленск, ул. Минская, д. 5</t>
  </si>
  <si>
    <t>Г. Смоленск, ул. Минская, д. 7</t>
  </si>
  <si>
    <t>Г. Смоленск, ул. Молодёжная, д. 16</t>
  </si>
  <si>
    <t>Г. Смоленск, ул. Московский Большак, д. 22</t>
  </si>
  <si>
    <t>Г. Смоленск, ул. Московский Большак, д. 45</t>
  </si>
  <si>
    <t>Г. Смоленск, ул. Московский Большак, д. 47</t>
  </si>
  <si>
    <t>Г. Смоленск, ул. Московский Большак, д. 51а</t>
  </si>
  <si>
    <t>Г. Смоленск, ул. Московский Большак, д. 55а</t>
  </si>
  <si>
    <t>Г. Смоленск, ул. Московское шоссе, д. 140</t>
  </si>
  <si>
    <t>Г. Смоленск, ул. Нарвская, д. 3</t>
  </si>
  <si>
    <t>Г. Смоленск, ул. Нахимова, д. 11</t>
  </si>
  <si>
    <t>Г. Смоленск, ул. Нахимсона, д. 16</t>
  </si>
  <si>
    <t>Г. Смоленск, ул. Нахимсона, д. 8</t>
  </si>
  <si>
    <t>Г. Смоленск, ул. Николаева, д. 15</t>
  </si>
  <si>
    <t>Г. Смоленск, ул. Николаева, д. 17</t>
  </si>
  <si>
    <t>Г. Смоленск, ул. Николаева, д. 22а</t>
  </si>
  <si>
    <t>Г. Смоленск, ул. Николаева, д. 3</t>
  </si>
  <si>
    <t>Г. Смоленск, ул. Николаева, д. 4</t>
  </si>
  <si>
    <t>Г. Смоленск, ул. Николаева, д. 5</t>
  </si>
  <si>
    <t>Г. Смоленск, ул. Николаева, д. 51</t>
  </si>
  <si>
    <t>Г. Смоленск, ул. Николаева, д. 52</t>
  </si>
  <si>
    <t>Г. Смоленск, ул. Николаева, д. 61/38</t>
  </si>
  <si>
    <t>Г. Смоленск, ул. Николаева, д. 7</t>
  </si>
  <si>
    <t>Г. Смоленск, ул. Николаева, д. 9</t>
  </si>
  <si>
    <t>Г. Смоленск, ул. Ново-Ленинградская, д. 18</t>
  </si>
  <si>
    <t>Г. Смоленск, ул. Ново-Ленинградская, д. 19</t>
  </si>
  <si>
    <t>Г. Смоленск, ул. Ново-Московская, д. 38а</t>
  </si>
  <si>
    <t>Г. Смоленск, ул. Ново-Рославльская, д. 7</t>
  </si>
  <si>
    <t>Г. Смоленск, ул. Озерная, д. 1</t>
  </si>
  <si>
    <t>Г. Смоленск, ул. Октябрьской революции, д. 18</t>
  </si>
  <si>
    <t>Г. Смоленск, ул. Октябрьской революции, д. 7</t>
  </si>
  <si>
    <t>Г. Смоленск, ул. Октября, д. 48</t>
  </si>
  <si>
    <t>Г. Смоленск, ул. Папанина, д. 12а</t>
  </si>
  <si>
    <t>Г. Смоленск, ул. Папанина, д. 1а</t>
  </si>
  <si>
    <t>Г. Смоленск, ул. Парковая, д. 22</t>
  </si>
  <si>
    <t>Г. Смоленск, ул. Парковая, д. 24</t>
  </si>
  <si>
    <t>Г. Смоленск, ул. Попова, д. 4</t>
  </si>
  <si>
    <t>Г. Смоленск, ул. Пржевальского, д. 10</t>
  </si>
  <si>
    <t>Г. Смоленск, ул. Пржевальского, д. 12</t>
  </si>
  <si>
    <t>Г. Смоленск, ул. Пржевальского, д. 2</t>
  </si>
  <si>
    <t>Г. Смоленск, ул. Пржевальского, д. 6/25</t>
  </si>
  <si>
    <t>Г. Смоленск, ул. Пржевальского, д. 8</t>
  </si>
  <si>
    <t>Г. Смоленск, ул. Пригородная, д. 1а</t>
  </si>
  <si>
    <t>Г. Смоленск, ул. Пролетарская, д. 13а</t>
  </si>
  <si>
    <t>Г. Смоленск, ул. Пролетарская, д. 35</t>
  </si>
  <si>
    <t>Г. Смоленск, ул. Пролетарская, д. 37</t>
  </si>
  <si>
    <t>Г. Смоленск, ул. Рабочая, д. 5</t>
  </si>
  <si>
    <t>Г. Смоленск, ул. Радищева, д. 1</t>
  </si>
  <si>
    <t>Г. Смоленск, ул. Радищева, д. 11</t>
  </si>
  <si>
    <t>Г. Смоленск, ул. Радищева, д. 11а</t>
  </si>
  <si>
    <t>Г. Смоленск, ул. Радищева, д. 3</t>
  </si>
  <si>
    <t>Г. Смоленск, ул. Радищева, д. 3а</t>
  </si>
  <si>
    <t>Г. Смоленск, ул. Радищева, д. 5</t>
  </si>
  <si>
    <t>Г. Смоленск, ул. Радищева, д. 5а</t>
  </si>
  <si>
    <t>Г. Смоленск, ул. Радищева, д. 9</t>
  </si>
  <si>
    <t>Г. Смоленск, ул. Раевского, д. 1</t>
  </si>
  <si>
    <t>Г. Смоленск, ул. Раевского, д. 3</t>
  </si>
  <si>
    <t>Г. Смоленск, ул. Реввоенсовета, д. 11а</t>
  </si>
  <si>
    <t>Г. Смоленск, ул. Реввоенсовета, д. 16</t>
  </si>
  <si>
    <t>Г. Смоленск, ул. Реввоенсовета, д. 18</t>
  </si>
  <si>
    <t>Г. Смоленск, ул. Реввоенсовета, д. 20</t>
  </si>
  <si>
    <t>Г. Смоленск, ул. Реввоенсовета, д. 22</t>
  </si>
  <si>
    <t>Г. Смоленск, ул. Свердлова, д. 1</t>
  </si>
  <si>
    <t>Г. Смоленск, ул. Седова, д. 26а</t>
  </si>
  <si>
    <t>Г. Смоленск, ул. Седова, д. 31а</t>
  </si>
  <si>
    <t>Г. Смоленск, ул. Седова, д. 54</t>
  </si>
  <si>
    <t>Г. Смоленск, ул. Седова, д. 54а</t>
  </si>
  <si>
    <t>Г. Смоленск, ул. Седова, д. 56</t>
  </si>
  <si>
    <t>Г. Смоленск, ул. Седова, д. 56а</t>
  </si>
  <si>
    <t>Г. Смоленск, ул. Седова, д. 60</t>
  </si>
  <si>
    <t>Г. Смоленск, ул. Смоленская, д. 16</t>
  </si>
  <si>
    <t>Г. Смоленск, ул. Соболева, д. 107</t>
  </si>
  <si>
    <t>Г. Смоленск, ул. Соболева, д. 108</t>
  </si>
  <si>
    <t>Г. Смоленск, ул. Соболева, д. 110</t>
  </si>
  <si>
    <t>Г. Смоленск, ул. Соболева, д. 111</t>
  </si>
  <si>
    <t>Г. Смоленск, ул. Соболева, д. 111а</t>
  </si>
  <si>
    <t>Г. Смоленск, ул. Соболева, д. 111б</t>
  </si>
  <si>
    <t>Г. Смоленск, ул. Соболева, д. 111в</t>
  </si>
  <si>
    <t>Г. Смоленск, ул. Соболева, д. 22</t>
  </si>
  <si>
    <t>Г. Смоленск, ул. Соболева, д. 84</t>
  </si>
  <si>
    <t>Г. Смоленск, ул. Соболева, д. 86</t>
  </si>
  <si>
    <t>Г. Смоленск, ул. Соболева, д. 94</t>
  </si>
  <si>
    <t>Г. Смоленск, ул. Социалистическая, д. 2а</t>
  </si>
  <si>
    <t>Г. Смоленск, ул. Социалистическая, д. 9</t>
  </si>
  <si>
    <t>Г. Смоленск, ул. Средне-Профинтерновская, д. 6</t>
  </si>
  <si>
    <t>Г. Смоленск, ул. Станционная, д. 16</t>
  </si>
  <si>
    <t>Г. Смоленск, ул. Станционная, д. 4</t>
  </si>
  <si>
    <t>Г. Смоленск, ул. Станционная, д. 6</t>
  </si>
  <si>
    <t>Г. Смоленск, ул. Станционная, д. 8а</t>
  </si>
  <si>
    <t>Г. Смоленск, ул. Студенческая, д. 3</t>
  </si>
  <si>
    <t>Г. Смоленск, ул. Твардовского, д. 10</t>
  </si>
  <si>
    <t>Г. Смоленск, ул. Твардовского, д. 10а</t>
  </si>
  <si>
    <t>Г. Смоленск, ул. Твардовского, д. 3</t>
  </si>
  <si>
    <t>Г. Смоленск, ул. Твардовского, д. 5/11</t>
  </si>
  <si>
    <t>Г. Смоленск, ул. Твардовского, д. 9</t>
  </si>
  <si>
    <t>Г. Смоленск, ул. Тенишевой, д. 21</t>
  </si>
  <si>
    <t>Г. Смоленск, ул. Тенишевой, д. 4</t>
  </si>
  <si>
    <t>Г. Смоленск, ул. Трудовая, д. 1</t>
  </si>
  <si>
    <t>Г. Смоленск, ул. Трудовая, д. 1а</t>
  </si>
  <si>
    <t>Г. Смоленск, ул. Тухачевского, д. 1</t>
  </si>
  <si>
    <t>Г. Смоленск, ул. Тухачевского, д. 10</t>
  </si>
  <si>
    <t>Г. Смоленск, ул. Тухачевского, д. 3</t>
  </si>
  <si>
    <t>Г. Смоленск, ул. Тухачевского, д. 4</t>
  </si>
  <si>
    <t>Г. Смоленск, ул. Тухачевского, д. 5</t>
  </si>
  <si>
    <t>Г. Смоленск, ул. Тухачевского, д. 8</t>
  </si>
  <si>
    <t>Г. Смоленск, ул. Тухачевского, д. 9</t>
  </si>
  <si>
    <t>Г. Смоленск, ул. Урицкого, д. 15</t>
  </si>
  <si>
    <t>Г. Смоленск, ул. Урицкого, д. 17</t>
  </si>
  <si>
    <t>Г. Смоленск, ул. Урицкого, д. 3</t>
  </si>
  <si>
    <t>Г. Смоленск, ул. Урицкого, д. 4</t>
  </si>
  <si>
    <t>Г. Смоленск, ул. Урицкого, д. 6</t>
  </si>
  <si>
    <t>Г. Смоленск, ул. Урицкого, д. 8</t>
  </si>
  <si>
    <t>Г. Смоленск, ул. Фаянсовая, д. 13</t>
  </si>
  <si>
    <t>Г. Смоленск, ул. Фаянсовая, д. 15</t>
  </si>
  <si>
    <t>Г. Смоленск, ул. Фрунзе, д. 16</t>
  </si>
  <si>
    <t>Г. Смоленск, ул. Фрунзе, д. 18</t>
  </si>
  <si>
    <t>Г. Смоленск, ул. Фрунзе, д. 2</t>
  </si>
  <si>
    <t>Г. Смоленск, ул. Фрунзе, д. 27</t>
  </si>
  <si>
    <t>Г. Смоленск, ул. Фрунзе, д. 29</t>
  </si>
  <si>
    <t>Г. Смоленск, ул. Фрунзе, д. 31</t>
  </si>
  <si>
    <t>Г. Смоленск, ул. Фрунзе, д. 34</t>
  </si>
  <si>
    <t>Г. Смоленск, ул. Фрунзе, д. 34а</t>
  </si>
  <si>
    <t>Г. Смоленск, ул. Фрунзе, д. 36а</t>
  </si>
  <si>
    <t>Г. Смоленск, ул. Фрунзе, д. 38</t>
  </si>
  <si>
    <t>Г. Смоленск, ул. Фрунзе, д. 47</t>
  </si>
  <si>
    <t>Г. Смоленск, ул. Фрунзе, д. 51</t>
  </si>
  <si>
    <t>Г. Смоленск, ул. Фрунзе, д. 6</t>
  </si>
  <si>
    <t>Г. Смоленск, ул. Фурманова, д. 16</t>
  </si>
  <si>
    <t>Г. Смоленск, ул. Фурманова, д. 43</t>
  </si>
  <si>
    <t xml:space="preserve">Г. Смоленск, ул. Центральная, д. 13 </t>
  </si>
  <si>
    <t>Г. Смоленск, ул. Центральная, д. 13б</t>
  </si>
  <si>
    <t>Г. Смоленск, ул. Центральная, д. 18/2</t>
  </si>
  <si>
    <t>Г. Смоленск, ул. Центральная, д. 2</t>
  </si>
  <si>
    <t>Г. Смоленск, ул. Центральная, д. 4</t>
  </si>
  <si>
    <t>Г. Смоленск, ул. Чаплина, д. 4</t>
  </si>
  <si>
    <t>Г. Смоленск, ул. Чернышевского, д. 10</t>
  </si>
  <si>
    <t xml:space="preserve">Г. Смоленск, ул. Чернышевского, д. 12 </t>
  </si>
  <si>
    <t>Г. Смоленск, ул. Чернышевского, д. 12а</t>
  </si>
  <si>
    <t>Г. Смоленск, ул. Чернышевского, д. 14</t>
  </si>
  <si>
    <t>Г. Смоленск, ул. Чернышевского, д. 16</t>
  </si>
  <si>
    <t>Г. Смоленск, ул. Чернышевского, д. 6</t>
  </si>
  <si>
    <t>Г. Смоленск, ул. Чернышевского, д. 6а</t>
  </si>
  <si>
    <t>Г. Смоленск, ул. Чернышевского, д. 8</t>
  </si>
  <si>
    <t>Г. Смоленск, ул. Чернышевского, д. 8а</t>
  </si>
  <si>
    <t>Г. Смоленск, ул. Черняховского, д. 10</t>
  </si>
  <si>
    <t>Г. Смоленск, ул. Черняховского, д. 11а</t>
  </si>
  <si>
    <t>Г. Смоленск, ул. Черняховского, д. 11б</t>
  </si>
  <si>
    <t>Г. Смоленск, ул. Черняховского, д. 13а</t>
  </si>
  <si>
    <t>Г. Смоленск, ул. Черняховского, д. 16</t>
  </si>
  <si>
    <t>Г. Смоленск, ул. Черняховского, д. 16а</t>
  </si>
  <si>
    <t>Г. Смоленск, ул. Черняховского, д. 18</t>
  </si>
  <si>
    <t>Г. Смоленск, ул. Черняховского, д. 18а</t>
  </si>
  <si>
    <t>Г. Смоленск, ул. Черняховского, д. 18в</t>
  </si>
  <si>
    <t>Г. Смоленск, ул. Черняховского, д. 20</t>
  </si>
  <si>
    <t>Г. Смоленск, ул. Черняховского, д. 20а</t>
  </si>
  <si>
    <t>Г. Смоленск, ул. Черняховского, д. 22</t>
  </si>
  <si>
    <t>Г. Смоленск, ул. Черняховского, д. 22а</t>
  </si>
  <si>
    <t>Г. Смоленск, ул. Черняховского, д. 22б</t>
  </si>
  <si>
    <t>Г. Смоленск, ул. Черняховского, д. 22в</t>
  </si>
  <si>
    <t>Г. Смоленск, ул. Черняховского, д. 23</t>
  </si>
  <si>
    <t>Г. Смоленск, ул. Черняховского, д. 24</t>
  </si>
  <si>
    <t>Г. Смоленск, ул. Черняховского, д. 24а</t>
  </si>
  <si>
    <t>Г. Смоленск, ул. Черняховского, д. 24б</t>
  </si>
  <si>
    <t>Г. Смоленск, ул. Черняховского, д. 24в</t>
  </si>
  <si>
    <t>Г. Смоленск, ул. Черняховского, д. 26</t>
  </si>
  <si>
    <t>Г. Смоленск, ул. Черняховского, д. 26а</t>
  </si>
  <si>
    <t>Г. Смоленск, ул. Черняховского, д. 26б</t>
  </si>
  <si>
    <t>Г. Смоленск, ул. Черняховского, д. 3</t>
  </si>
  <si>
    <t>Г. Смоленск, ул. Черняховского, д. 8а</t>
  </si>
  <si>
    <t>Г. Смоленск, ул. Черняховского, д. 8б</t>
  </si>
  <si>
    <t>Г. Смоленск, ул. Чехова, д. 1</t>
  </si>
  <si>
    <t>Г. Смоленск, ул. Чехова, д. 2</t>
  </si>
  <si>
    <t>Г. Смоленск, ул. Чехова, д. 2а</t>
  </si>
  <si>
    <t>Г. Смоленск, ул. Чехова, д. 5</t>
  </si>
  <si>
    <t>Г. Смоленск, ул. Чкалова, д. 1</t>
  </si>
  <si>
    <t>Г. Смоленск, ул. Чкалова, д. 11а</t>
  </si>
  <si>
    <t>Г. Смоленск, ул. Чкалова, д. 17</t>
  </si>
  <si>
    <t>Г. Смоленск, ул. Чкалова, д. 3а</t>
  </si>
  <si>
    <t>Г. Смоленск, ул. Шевченко, д. 78</t>
  </si>
  <si>
    <t>Г. Смоленск, ул. Шевченко, д. 80</t>
  </si>
  <si>
    <t>Г. Смоленск, ул. Шевченко, д. 82</t>
  </si>
  <si>
    <t>Г. Смоленск, ул. Шевченко, д. 84/2</t>
  </si>
  <si>
    <t>Г. Смоленск, ул. Шоссейная, д. 1</t>
  </si>
  <si>
    <t>Г. Смоленск, ул. Шоссейная, д. 3</t>
  </si>
  <si>
    <t>Г. Смоленск, ул. Шоссейная, д. 4</t>
  </si>
  <si>
    <t>Г. Смоленск, ул. Шоссейная, д. 5</t>
  </si>
  <si>
    <t>Г. Смоленск, ул. Щорса, д. 14а</t>
  </si>
  <si>
    <t>Г. Смоленск, ул. Энгельса, д. 10</t>
  </si>
  <si>
    <t>Г. Смоленск, ул. Энгельса, д. 16</t>
  </si>
  <si>
    <t>Г. Смоленск, ул. Энгельса, д. 3</t>
  </si>
  <si>
    <t>Г. Смоленск, ул. Энгельса, д. 6</t>
  </si>
  <si>
    <t>Дер. Жуково, ул. Мира, д. 50</t>
  </si>
  <si>
    <t>Дер. Жуково, ул. Мира, д. 52</t>
  </si>
  <si>
    <t>Дер. Жуково, ул. Мира, д. 53</t>
  </si>
  <si>
    <t>Дер. Жуково, ул. Мира, д. 56</t>
  </si>
  <si>
    <t>Дер. Зыколино, д. 27</t>
  </si>
  <si>
    <t>Дер. Кощино, ул. Мира, д. 1</t>
  </si>
  <si>
    <t>Дер. Кощино, ул. Мира, д. 3</t>
  </si>
  <si>
    <t>Дер. Моготово, ул. Центральная, д. 1</t>
  </si>
  <si>
    <t>Дер. Моготово, ул. Центральная, д. 3</t>
  </si>
  <si>
    <t>Дер. Моготово, ул. Центральная, д. 5</t>
  </si>
  <si>
    <t>Дер. Мощинки, ул. Садовая, д. 5</t>
  </si>
  <si>
    <t>Дер. Мощинки, ул. Садовая, д. 7</t>
  </si>
  <si>
    <t>Дер. Новые Батеки, ул. Северная, д. 19</t>
  </si>
  <si>
    <t>Дер. Санаторий Борок, д. 2</t>
  </si>
  <si>
    <t>Дер. Санаторий Борок, д. 3</t>
  </si>
  <si>
    <t>Дер. Фленово, ул. Музейная, д. 1</t>
  </si>
  <si>
    <t>Дер. Шоссейный дом Вонлярово, д. 5</t>
  </si>
  <si>
    <t>С. Катынь, ул. Витебское шоссе, д. 1</t>
  </si>
  <si>
    <t>С. Талашкино, ул. Ленина, д. 19</t>
  </si>
  <si>
    <t>С. Талашкино, ул. Ленина, д. 19а</t>
  </si>
  <si>
    <t>С. Талашкино, ул. Ленина, д. 21</t>
  </si>
  <si>
    <t>С. Талашкино, ул. Ленина, д. 23</t>
  </si>
  <si>
    <t>С. Талашкино, ул. Парковая, д. 6</t>
  </si>
  <si>
    <t>С. Талашкино, ул. Садовая, д. 1</t>
  </si>
  <si>
    <t>С. Талашкино, ул. Садовая, д. 10</t>
  </si>
  <si>
    <t>С. Талашкино, ул. Садовая, д. 3</t>
  </si>
  <si>
    <t>Итого по Катынскому сельскому поселению Смоленского района Смоленской области</t>
  </si>
  <si>
    <t>Итого по Кощинскому сельскому поселению Смоленского района Смоленской области</t>
  </si>
  <si>
    <t>Итого по Стабенскому сельскому поселению Смоленского района Смоленской области</t>
  </si>
  <si>
    <t>Итого по Талашкинскому сельскому поселению Смоленского района Смоленской области</t>
  </si>
  <si>
    <t>Итого по Гнездовскому сельскому поселению Смоленского района Смоленской области</t>
  </si>
  <si>
    <t>Г. Сычевка, ул. Карла Маркса, д. 10</t>
  </si>
  <si>
    <t>Г. Сычевка, ул. Карла Маркса, д. 12</t>
  </si>
  <si>
    <t>Г. Сычевка, ул. Комсомольская, д. 36</t>
  </si>
  <si>
    <t>Г. Сычевка, ул. Станционное Шоссе, д. 9</t>
  </si>
  <si>
    <t xml:space="preserve">Дер. Мальцево, ул. Набережная Вазузы, д. 2 </t>
  </si>
  <si>
    <t>Дер. Мальцево, ул. Парковая, д. 2</t>
  </si>
  <si>
    <t>Дер. Мальцево, ул. Парковая, д. 4</t>
  </si>
  <si>
    <t>Дер. Юшино, ул. Дачная, д. 2</t>
  </si>
  <si>
    <t>Дер. Юшино, ул. Речная, д. 2</t>
  </si>
  <si>
    <t>Итого по Сычевскому городскому поселению Сычевского района Смоленской области</t>
  </si>
  <si>
    <t>Итого по Мальцевскому сельскому поселению Сычевского района Смоленской области</t>
  </si>
  <si>
    <t>Итого по Темкинскому сельскому поселению Темкинского района Смоленской области</t>
  </si>
  <si>
    <t>С. Темкино, ул. Механизаторов, д. 1</t>
  </si>
  <si>
    <t>бревенчатый, облицованный кирпичом</t>
  </si>
  <si>
    <t>Итого по Знаменскому сельскому поселению Угранского района Смоленской области</t>
  </si>
  <si>
    <t>Дер. Михали, ул. Центральная, д. 1</t>
  </si>
  <si>
    <t>С. Знаменка, ул. Филиппова, д. 1</t>
  </si>
  <si>
    <t>С. Угра, ул. Десантная, д. 1</t>
  </si>
  <si>
    <t>Ст. Волоста-Пятница, ул. Железнодорожная, д. 7</t>
  </si>
  <si>
    <t>Итого по Хиславичскому городскому поселению Хиславичского района Смоленской области</t>
  </si>
  <si>
    <t>Пос. Хиславичи, пер. Кооперативный, д. 1</t>
  </si>
  <si>
    <t>Пос. Хиславичи, ул. Советская, д. 104</t>
  </si>
  <si>
    <t>Пос. Хиславичи, ул. Советская, д. 45</t>
  </si>
  <si>
    <t>щитовой</t>
  </si>
  <si>
    <t>Пос. Холм-Жирковский, ул. Ленина, д. 4</t>
  </si>
  <si>
    <t>Пос. Холм-Жирковский, ул. Ленина, д. 6</t>
  </si>
  <si>
    <t>Итого по Холм-Жирковскому городскому поселению Холм-Жирковского района Смоленской области</t>
  </si>
  <si>
    <t>Дер. Озерная, ул. Новая, д. 1</t>
  </si>
  <si>
    <t>Пос. Шумячи, ул. Сельхозтехника, д. 8</t>
  </si>
  <si>
    <t>С. Первомайский, ул. Советская, д. 6</t>
  </si>
  <si>
    <t>С. Первомайский, ул. Советская, д. 8</t>
  </si>
  <si>
    <t>Итого по Шумячскому городскому поселению</t>
  </si>
  <si>
    <t>Итого по Первомайскому сельскому поселению Шумячского района Смоленской области</t>
  </si>
  <si>
    <t>Итого по Озерному сельскому поселению Шумячского района Смоленской области</t>
  </si>
  <si>
    <t>Г. Ярцево, просп. Металлургов, д. 24</t>
  </si>
  <si>
    <t>Г. Ярцево, просп. Металлургов, д. 29</t>
  </si>
  <si>
    <t>Г. Ярцево, просп. Металлургов, д. 48</t>
  </si>
  <si>
    <t>Г. Ярцево, ул. Автозаводская, д. 24</t>
  </si>
  <si>
    <t>Г. Ярцево, ул. Гагарина, д. 10/20</t>
  </si>
  <si>
    <t>Г. Ярцево, ул. Гагарина, д. 13</t>
  </si>
  <si>
    <t>Г. Ярцево, ул. Гагарина, д. 2</t>
  </si>
  <si>
    <t>Г. Ярцево, ул. Гагарина, д. 4</t>
  </si>
  <si>
    <t>Г. Ярцево, ул. Гагарина, д. 6</t>
  </si>
  <si>
    <t>Г. Ярцево, ул. Гагарина, д. 8</t>
  </si>
  <si>
    <t>Г. Ярцево, ул. Краснооктябрьская, д. 28</t>
  </si>
  <si>
    <t>Г. Ярцево, ул. Краснооктябрьская, д. 30</t>
  </si>
  <si>
    <t>Г. Ярцево, ул. Краснооктябрьская, д. 32</t>
  </si>
  <si>
    <t>Г. Ярцево, ул. Краснооктябрьская, д. 34</t>
  </si>
  <si>
    <t>Г. Ярцево, ул. Краснооктябрьская, д. 37</t>
  </si>
  <si>
    <t>Г. Ярцево, ул. Ленинская, д. 1</t>
  </si>
  <si>
    <t>Г. Ярцево, ул. Ленинская, д. 2</t>
  </si>
  <si>
    <t>Г. Ярцево, ул. Ленинская, д. 5</t>
  </si>
  <si>
    <t>Г. Ярцево, ул. Ленинская, д. 7</t>
  </si>
  <si>
    <t>Г. Ярцево, ул. Максима Горького, д. 12</t>
  </si>
  <si>
    <t>Г. Ярцево, ул. Максима Горького, д. 13</t>
  </si>
  <si>
    <t>Г. Ярцево, ул. Максима Горького, д. 14</t>
  </si>
  <si>
    <t>Г. Ярцево, ул. Максима Горького, д. 15</t>
  </si>
  <si>
    <t>Г. Ярцево, ул. Максима Горького, д. 16</t>
  </si>
  <si>
    <t>Г. Ярцево, ул. Максима Горького, д. 22</t>
  </si>
  <si>
    <t>Г. Ярцево, ул. Максима Горького, д. 24</t>
  </si>
  <si>
    <t>Г. Ярцево, ул. Максима Горького, д. 4</t>
  </si>
  <si>
    <t>Г. Ярцево, ул. Максима Горького, д. 4а</t>
  </si>
  <si>
    <t>Г. Ярцево, ул. Максима Горького, д. 6</t>
  </si>
  <si>
    <t>Г. Ярцево, ул. Первомайская, д. 27</t>
  </si>
  <si>
    <t>Г. Ярцево, ул. Первомайская, д. 28</t>
  </si>
  <si>
    <t>Г. Ярцево, ул. Чайковского, д. 15</t>
  </si>
  <si>
    <t>Г. Ярцево, ул. Чайковского, д. 21</t>
  </si>
  <si>
    <t>Г. Ярцево, ул. Шоссейная, д. 33</t>
  </si>
  <si>
    <t>Г. Ярцево, ул. Энтузиастов, д. 27</t>
  </si>
  <si>
    <t>Дер. Ланино, д. 6</t>
  </si>
  <si>
    <t>Дер. Михейково, ул. Советская, д. 32</t>
  </si>
  <si>
    <t>Дер. Суетово, ул. Магистральная, д. 7</t>
  </si>
  <si>
    <t>Итого по Ярцевскому городскому поселению Ярцевского района Смоленской области</t>
  </si>
  <si>
    <t>блоки</t>
  </si>
  <si>
    <t>9</t>
  </si>
  <si>
    <t>Итого по Новодугинскому сельскому поселению Новодугинского района Смоленской области</t>
  </si>
  <si>
    <t>Итого по Суетовскому сельскому поселению Ярцевского района Смоленской области</t>
  </si>
  <si>
    <t>Итого по Михейковскому сельскому поселению Ярцевского района Смоленской области</t>
  </si>
  <si>
    <t>шлаковый</t>
  </si>
  <si>
    <t>1936-1938</t>
  </si>
  <si>
    <t>до 1941</t>
  </si>
  <si>
    <t>брусчатый</t>
  </si>
  <si>
    <t>1958</t>
  </si>
  <si>
    <t>1</t>
  </si>
  <si>
    <t>до 1917</t>
  </si>
  <si>
    <t>1966-1967</t>
  </si>
  <si>
    <t>Итого по Титовщинскому сельскому поселению Демидовского района Смоленской области</t>
  </si>
  <si>
    <t>3. Семлевское сельское поселение Вяземского района Смоленской области</t>
  </si>
  <si>
    <t>4. Степаниковское сельское поселение Вяземского района Смоленской области</t>
  </si>
  <si>
    <t>6. Гагаринское городское поселение Гагаринского района Смоленской области</t>
  </si>
  <si>
    <t>7. Серго-Ивановское сельское поселение Гагаринского района Смоленской области</t>
  </si>
  <si>
    <t>8. Кармановское сельское поселение Гагаринского района Смоленской области</t>
  </si>
  <si>
    <t>9. Глинковское сельское поселение Глинковского района Смоленской области</t>
  </si>
  <si>
    <t>11. Титовщинское сельское поселение Демидовского района Смоленской области</t>
  </si>
  <si>
    <t>Г. Рославль, пос. ТЭЦ, д. 4</t>
  </si>
  <si>
    <t>Итого по Рыбковскому сельскому поселению Сафоновского района Смоленской области</t>
  </si>
  <si>
    <t>Дер. Рыбки, ул. Центральная, д. 3</t>
  </si>
  <si>
    <t>1972</t>
  </si>
  <si>
    <t>Итого по Вяземскому городскому поселению Вяземского района Смоленской области</t>
  </si>
  <si>
    <t>Итого по Семлевскому сельскому поселению Вяземского района Смоленской области</t>
  </si>
  <si>
    <t>Итого по Степаниковскому сельскому поселению Вяземского района Смоленской области</t>
  </si>
  <si>
    <t>1.</t>
  </si>
  <si>
    <t>2.</t>
  </si>
  <si>
    <t>3.</t>
  </si>
  <si>
    <t>4.</t>
  </si>
  <si>
    <t>5.</t>
  </si>
  <si>
    <t>6.</t>
  </si>
  <si>
    <t>31.</t>
  </si>
  <si>
    <t>39.</t>
  </si>
  <si>
    <t>40.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</si>
  <si>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</si>
  <si>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</si>
  <si>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</si>
  <si>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</si>
  <si>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</si>
  <si>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</si>
  <si>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</si>
  <si>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</si>
  <si>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</si>
  <si>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</si>
  <si>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</si>
  <si>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</si>
  <si>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</si>
  <si>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</si>
  <si>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</si>
  <si>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</si>
  <si>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</si>
  <si>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</si>
  <si>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</si>
  <si>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</si>
  <si>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</si>
  <si>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</si>
  <si>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</si>
  <si>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</si>
  <si>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</si>
  <si>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</si>
  <si>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</si>
  <si>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</si>
  <si>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</si>
  <si>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</si>
  <si>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</si>
  <si>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</si>
  <si>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</si>
  <si>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</si>
  <si>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</si>
  <si>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</si>
  <si>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</si>
  <si>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</si>
  <si>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</si>
  <si>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</si>
  <si>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</si>
  <si>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</si>
  <si>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</si>
  <si>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</si>
  <si>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</si>
  <si>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</si>
  <si>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</si>
  <si>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</si>
  <si>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</si>
  <si>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</si>
  <si>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</si>
  <si>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</si>
  <si>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</si>
  <si>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</si>
  <si>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</si>
  <si>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</si>
  <si>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</si>
  <si>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</si>
  <si>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</si>
  <si>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</si>
  <si>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</si>
  <si>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</si>
  <si>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</si>
  <si>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</si>
  <si>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</si>
  <si>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</si>
  <si>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</si>
  <si>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</si>
  <si>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</si>
  <si>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</si>
  <si>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</si>
  <si>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</si>
  <si>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</si>
  <si>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</si>
  <si>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</si>
  <si>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</si>
  <si>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</si>
  <si>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</si>
  <si>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</si>
  <si>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</si>
  <si>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</si>
  <si>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</si>
  <si>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</si>
  <si>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</si>
  <si>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</si>
  <si>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</si>
  <si>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</si>
  <si>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</si>
  <si>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</si>
  <si>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</si>
  <si>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</si>
  <si>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</si>
  <si>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</si>
  <si>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</si>
  <si>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</si>
  <si>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</si>
  <si>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</si>
  <si>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</si>
  <si>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</si>
  <si>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</si>
  <si>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</si>
  <si>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150.</t>
  </si>
  <si>
    <t>149.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</si>
  <si>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</si>
  <si>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</si>
  <si>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</si>
  <si>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</si>
  <si>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</si>
  <si>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</si>
  <si>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</si>
  <si>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</si>
  <si>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</si>
  <si>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</si>
  <si>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</si>
  <si>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</si>
  <si>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</si>
  <si>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</si>
  <si>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</si>
  <si>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</si>
  <si>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</si>
  <si>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</si>
  <si>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</si>
  <si>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</si>
  <si>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</si>
  <si>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</si>
  <si>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</si>
  <si>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</si>
  <si>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</si>
  <si>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</si>
  <si>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</si>
  <si>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</si>
  <si>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</si>
  <si>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</si>
  <si>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</si>
  <si>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</si>
  <si>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</si>
  <si>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</si>
  <si>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</si>
  <si>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</si>
  <si>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</si>
  <si>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</si>
  <si>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</si>
  <si>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</si>
  <si>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</si>
  <si>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</si>
  <si>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</si>
  <si>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</si>
  <si>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</si>
  <si>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</si>
  <si>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</si>
  <si>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</si>
  <si>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</si>
  <si>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</si>
  <si>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</si>
  <si>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</si>
  <si>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</si>
  <si>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</si>
  <si>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</si>
  <si>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</si>
  <si>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</si>
  <si>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</si>
  <si>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</si>
  <si>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</si>
  <si>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</si>
  <si>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</si>
  <si>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</si>
  <si>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</si>
  <si>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</si>
  <si>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</si>
  <si>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</si>
  <si>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</si>
  <si>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</si>
  <si>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</si>
  <si>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</si>
  <si>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</si>
  <si>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</si>
  <si>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</si>
  <si>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</si>
  <si>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</si>
  <si>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</si>
  <si>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</si>
  <si>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</si>
  <si>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</si>
  <si>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</si>
  <si>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</si>
  <si>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</si>
  <si>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</si>
  <si>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</si>
  <si>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</si>
  <si>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</si>
  <si>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</si>
  <si>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</si>
  <si>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</si>
  <si>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</si>
  <si>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</si>
  <si>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</si>
  <si>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</si>
  <si>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</si>
  <si>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</si>
  <si>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</si>
  <si>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</si>
  <si>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</si>
  <si>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</si>
  <si>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</si>
  <si>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</si>
  <si>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</si>
  <si>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</si>
  <si>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</si>
  <si>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</si>
  <si>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</si>
  <si>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</si>
  <si>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</si>
  <si>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</si>
  <si>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</si>
  <si>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</si>
  <si>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</si>
  <si>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</si>
  <si>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</si>
  <si>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</si>
  <si>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</si>
  <si>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</si>
  <si>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</si>
  <si>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670.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</si>
  <si>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</si>
  <si>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</si>
  <si>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</si>
  <si>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</si>
  <si>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</si>
  <si>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</si>
  <si>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</si>
  <si>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</si>
  <si>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</si>
  <si>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</si>
  <si>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</si>
  <si>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</si>
  <si>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</si>
  <si>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</si>
  <si>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</si>
  <si>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</si>
  <si>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</si>
  <si>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</si>
  <si>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</si>
  <si>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</si>
  <si>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</si>
  <si>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</si>
  <si>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</si>
  <si>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</si>
  <si>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</si>
  <si>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</si>
  <si>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</si>
  <si>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</si>
  <si>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</si>
  <si>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</si>
  <si>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</si>
  <si>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</si>
  <si>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</si>
  <si>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</si>
  <si>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</si>
  <si>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</si>
  <si>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</si>
  <si>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</si>
  <si>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</si>
  <si>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</si>
  <si>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</si>
  <si>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</si>
  <si>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</si>
  <si>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</si>
  <si>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</si>
  <si>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</si>
  <si>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</si>
  <si>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</si>
  <si>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</si>
  <si>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</si>
  <si>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</si>
  <si>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</si>
  <si>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</si>
  <si>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</si>
  <si>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</si>
  <si>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</si>
  <si>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</si>
  <si>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</si>
  <si>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</si>
  <si>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</si>
  <si>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</si>
  <si>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</si>
  <si>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</si>
  <si>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</si>
  <si>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</si>
  <si>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</si>
  <si>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</si>
  <si>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</si>
  <si>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</si>
  <si>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</si>
  <si>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</si>
  <si>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</si>
  <si>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</si>
  <si>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</si>
  <si>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</si>
  <si>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</si>
  <si>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</si>
  <si>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</si>
  <si>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</si>
  <si>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</si>
  <si>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</si>
  <si>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</si>
  <si>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</si>
  <si>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</si>
  <si>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</si>
  <si>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</si>
  <si>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</si>
  <si>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</si>
  <si>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</si>
  <si>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</si>
  <si>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</si>
  <si>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</si>
  <si>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</si>
  <si>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</si>
  <si>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</si>
  <si>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</si>
  <si>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</si>
  <si>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</si>
  <si>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</si>
  <si>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</si>
  <si>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</si>
  <si>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</si>
  <si>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</si>
  <si>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</si>
  <si>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</si>
  <si>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</si>
  <si>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</si>
  <si>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</si>
  <si>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</si>
  <si>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</si>
  <si>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</si>
  <si>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</si>
  <si>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</si>
  <si>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</si>
  <si>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</si>
  <si>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</si>
  <si>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</si>
  <si>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</si>
  <si>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</si>
  <si>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</si>
  <si>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</si>
  <si>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</si>
  <si>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</si>
  <si>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</si>
  <si>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</si>
  <si>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</si>
  <si>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</si>
  <si>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</si>
  <si>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</si>
  <si>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</si>
  <si>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</si>
  <si>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</si>
  <si>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</si>
  <si>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</si>
  <si>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</si>
  <si>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</si>
  <si>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</si>
  <si>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</si>
  <si>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</si>
  <si>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</si>
  <si>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</si>
  <si>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</si>
  <si>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</si>
  <si>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</si>
  <si>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</si>
  <si>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</si>
  <si>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</si>
  <si>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</si>
  <si>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</si>
  <si>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</si>
  <si>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</si>
  <si>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</si>
  <si>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</si>
  <si>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</si>
  <si>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</si>
  <si>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</si>
  <si>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</si>
  <si>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</si>
  <si>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</si>
  <si>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</si>
  <si>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</si>
  <si>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</si>
  <si>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</si>
  <si>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</si>
  <si>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</si>
  <si>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</si>
  <si>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</si>
  <si>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</si>
  <si>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</si>
  <si>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</si>
  <si>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</si>
  <si>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</si>
  <si>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</si>
  <si>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</si>
  <si>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</si>
  <si>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</si>
  <si>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</si>
  <si>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</si>
  <si>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</si>
  <si>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</si>
  <si>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</si>
  <si>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</si>
  <si>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</si>
  <si>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</si>
  <si>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</si>
  <si>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</si>
  <si>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</si>
  <si>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</si>
  <si>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</si>
  <si>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</si>
  <si>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</si>
  <si>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</si>
  <si>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</si>
  <si>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</si>
  <si>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</si>
  <si>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</si>
  <si>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</si>
  <si>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</si>
  <si>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</si>
  <si>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</si>
  <si>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</si>
  <si>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</si>
  <si>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</si>
  <si>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</si>
  <si>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</si>
  <si>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</si>
  <si>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</si>
  <si>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</si>
  <si>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</si>
  <si>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</si>
  <si>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</si>
  <si>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</si>
  <si>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</si>
  <si>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</si>
  <si>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</si>
  <si>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</si>
  <si>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</si>
  <si>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</si>
  <si>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</si>
  <si>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</si>
  <si>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</si>
  <si>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</si>
  <si>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</si>
  <si>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</si>
  <si>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</si>
  <si>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</si>
  <si>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</si>
  <si>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</si>
  <si>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</si>
  <si>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</si>
  <si>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</si>
  <si>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</si>
  <si>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</si>
  <si>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</si>
  <si>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</si>
  <si>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</si>
  <si>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</si>
  <si>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</si>
  <si>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</si>
  <si>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</si>
  <si>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</si>
  <si>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</si>
  <si>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</si>
  <si>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</si>
  <si>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</si>
  <si>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</si>
  <si>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</si>
  <si>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</si>
  <si>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</si>
  <si>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</si>
  <si>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</si>
  <si>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</si>
  <si>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</si>
  <si>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</si>
  <si>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</si>
  <si>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</si>
  <si>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</si>
  <si>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</si>
  <si>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</si>
  <si>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</si>
  <si>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</si>
  <si>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</si>
  <si>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</si>
  <si>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</si>
  <si>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</si>
  <si>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</si>
  <si>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</si>
  <si>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</si>
  <si>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</si>
  <si>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</si>
  <si>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</si>
  <si>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</si>
  <si>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</si>
  <si>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</si>
  <si>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</si>
  <si>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</si>
  <si>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</si>
  <si>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</si>
  <si>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</si>
  <si>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</si>
  <si>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</si>
  <si>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</si>
  <si>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</si>
  <si>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</si>
  <si>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</si>
  <si>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</si>
  <si>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</si>
  <si>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</si>
  <si>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</si>
  <si>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</si>
  <si>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</si>
  <si>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</si>
  <si>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</si>
  <si>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</si>
  <si>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</si>
  <si>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</si>
  <si>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</si>
  <si>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</si>
  <si>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</si>
  <si>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</si>
  <si>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</si>
  <si>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</si>
  <si>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</si>
  <si>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</si>
  <si>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</si>
  <si>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</si>
  <si>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</si>
  <si>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</si>
  <si>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</si>
  <si>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</si>
  <si>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</si>
  <si>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</si>
  <si>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</si>
  <si>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</si>
  <si>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</si>
  <si>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</si>
  <si>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</si>
  <si>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</si>
  <si>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</si>
  <si>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</si>
  <si>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</si>
  <si>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</si>
  <si>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</si>
  <si>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</si>
  <si>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</si>
  <si>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</si>
  <si>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</si>
  <si>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</si>
  <si>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</si>
  <si>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</si>
  <si>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</si>
  <si>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</si>
  <si>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</si>
  <si>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</si>
  <si>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</si>
  <si>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</si>
  <si>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</si>
  <si>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</si>
  <si>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</si>
  <si>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</si>
  <si>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</si>
  <si>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</si>
  <si>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</si>
  <si>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</si>
  <si>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</si>
  <si>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</si>
  <si>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</si>
  <si>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</si>
  <si>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</si>
  <si>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</si>
  <si>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</si>
  <si>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</si>
  <si>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</si>
  <si>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</si>
  <si>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</si>
  <si>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</si>
  <si>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</si>
  <si>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</si>
  <si>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</si>
  <si>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</si>
  <si>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</si>
  <si>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</si>
  <si>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</si>
  <si>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</si>
  <si>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</si>
  <si>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</si>
  <si>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</si>
  <si>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</si>
  <si>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</si>
  <si>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</si>
  <si>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</si>
  <si>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</si>
  <si>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</si>
  <si>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</si>
  <si>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</si>
  <si>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</si>
  <si>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</si>
  <si>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</si>
  <si>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</si>
  <si>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</si>
  <si>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</si>
  <si>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</si>
  <si>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</si>
  <si>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</si>
  <si>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</si>
  <si>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</si>
  <si>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</si>
  <si>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</si>
  <si>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</si>
  <si>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</si>
  <si>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</si>
  <si>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</si>
  <si>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</si>
  <si>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</si>
  <si>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</si>
  <si>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</si>
  <si>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</si>
  <si>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</si>
  <si>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</si>
  <si>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</si>
  <si>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</si>
  <si>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</si>
  <si>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</si>
  <si>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</si>
  <si>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</si>
  <si>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</si>
  <si>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</si>
  <si>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</si>
  <si>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</si>
  <si>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</si>
  <si>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</si>
  <si>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</si>
  <si>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</si>
  <si>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</si>
  <si>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</si>
  <si>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</si>
  <si>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</si>
  <si>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</si>
  <si>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</si>
  <si>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</si>
  <si>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</si>
  <si>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</si>
  <si>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</si>
  <si>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</si>
  <si>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</si>
  <si>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</si>
  <si>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</si>
  <si>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</si>
  <si>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</si>
  <si>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</si>
  <si>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</si>
  <si>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</si>
  <si>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</si>
  <si>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</si>
  <si>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</si>
  <si>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</si>
  <si>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</si>
  <si>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</si>
  <si>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</si>
  <si>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</si>
  <si>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</si>
  <si>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</si>
  <si>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</si>
  <si>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</si>
  <si>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</si>
  <si>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</si>
  <si>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</si>
  <si>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</si>
  <si>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</si>
  <si>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</si>
  <si>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</si>
  <si>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</si>
  <si>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</si>
  <si>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</si>
  <si>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</si>
  <si>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</si>
  <si>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</si>
  <si>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</si>
  <si>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</si>
  <si>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</si>
  <si>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</si>
  <si>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</si>
  <si>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</si>
  <si>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</si>
  <si>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</si>
  <si>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</si>
  <si>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</si>
  <si>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</si>
  <si>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</si>
  <si>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</si>
  <si>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</si>
  <si>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</si>
  <si>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</si>
  <si>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</si>
  <si>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</si>
  <si>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</si>
  <si>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</si>
  <si>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</si>
  <si>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</si>
  <si>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</si>
  <si>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</si>
  <si>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</si>
  <si>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</si>
  <si>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</si>
  <si>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</si>
  <si>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</si>
  <si>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</si>
  <si>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</si>
  <si>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</si>
  <si>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</si>
  <si>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</si>
  <si>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</si>
  <si>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</si>
  <si>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</si>
  <si>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</si>
  <si>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</si>
  <si>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</si>
  <si>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</si>
  <si>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</si>
  <si>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</si>
  <si>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</si>
  <si>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</si>
  <si>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</si>
  <si>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</si>
  <si>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</si>
  <si>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</si>
  <si>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</si>
  <si>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</si>
  <si>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</si>
  <si>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</si>
  <si>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</si>
  <si>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</si>
  <si>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</si>
  <si>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</si>
  <si>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</si>
  <si>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</si>
  <si>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</si>
  <si>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</si>
  <si>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</si>
  <si>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</si>
  <si>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</si>
  <si>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</si>
  <si>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</si>
  <si>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</si>
  <si>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</si>
  <si>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</si>
  <si>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</si>
  <si>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</si>
  <si>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</si>
  <si>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</si>
  <si>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</si>
  <si>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</si>
  <si>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</si>
  <si>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</si>
  <si>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</si>
  <si>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</si>
  <si>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</si>
  <si>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</si>
  <si>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</si>
  <si>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</si>
  <si>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</si>
  <si>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</si>
  <si>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</si>
  <si>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</si>
  <si>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</si>
  <si>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</si>
  <si>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</si>
  <si>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</si>
  <si>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</si>
  <si>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</si>
  <si>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</si>
  <si>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</si>
  <si>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</si>
  <si>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</si>
  <si>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</si>
  <si>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68.</t>
  </si>
  <si>
    <t>Итого по муниципальному образованию «город Десногорск» Смоленской области</t>
  </si>
  <si>
    <t>Г. Десногорск, мкрн. 1, д. 2</t>
  </si>
  <si>
    <t>10. Демидовское городское поселение Демидовского района Смоленской области</t>
  </si>
  <si>
    <t>Итого по Демидовскому городскому поселению Демидовского района Смоленской области</t>
  </si>
  <si>
    <t>12. Муниципальное образование «город Десногорск» Смоленской области</t>
  </si>
  <si>
    <t>13. Дорогобужское городское поселение Дорогобужского района Смоленской области</t>
  </si>
  <si>
    <t>14. Верхнеднепровское городское поселение Дорогобужского района Смоленской области</t>
  </si>
  <si>
    <t>15. Духовщинское городское поселение Духовщинского района Смоленской области</t>
  </si>
  <si>
    <t>16. Ельнинское городское поселение Ельнинского района Смоленской области</t>
  </si>
  <si>
    <t>17. Ершичское сельское поселение Ершичского района Смоленской области</t>
  </si>
  <si>
    <t>18. Кардымовское городское поселение Кардымовского района Смоленской области</t>
  </si>
  <si>
    <t>19. Березкинское сельское поселение Кардымовского района Смоленской области</t>
  </si>
  <si>
    <t>20. Мольковское сельское поселение Кардымовского района Смоленской области</t>
  </si>
  <si>
    <t>21. Краснинское городское поселение Краснинского района Смоленской области</t>
  </si>
  <si>
    <t>22. Гусинское сельское поселение Краснинского района Смоленской области</t>
  </si>
  <si>
    <t>23. Монастырщинское городское поселение Монастырщинского района Смоленской области</t>
  </si>
  <si>
    <t>24. Соболевское сельское поселение Монастырщинского района Смоленской области</t>
  </si>
  <si>
    <t>25. Новодугинское сельское поселение Новодугинского района Смоленской области</t>
  </si>
  <si>
    <t>26. Высоковское сельское поселение Новодугинского района Смоленской области</t>
  </si>
  <si>
    <t>27. Починковское городское поселение Починковского района Смоленской области</t>
  </si>
  <si>
    <t>28. Климщинское сельское поселение Починковского района Смоленской области</t>
  </si>
  <si>
    <t>29. Стодолищенское сельское поселение Починковского района Смоленской области</t>
  </si>
  <si>
    <t>30. Рославльское городское поселение Рославльского района Смоленской области</t>
  </si>
  <si>
    <t>31. Екимовичское сельское поселение Рославльского района Смоленской области</t>
  </si>
  <si>
    <t>32. Остерское сельское поселение Рославльского района Смоленской области</t>
  </si>
  <si>
    <t>33. Руднянское городское поселение Руднянского района Смоленской области</t>
  </si>
  <si>
    <t>34. Голынковское городское поселение Руднянского района Смоленской области</t>
  </si>
  <si>
    <t>35. Смолиговское сельское поселение Руднянского района Смоленской области</t>
  </si>
  <si>
    <t>36. Чистиковское сельское поселение Руднянского района Смоленской области</t>
  </si>
  <si>
    <t>37. Сафоновское городское поселение Сафоновского района Смоленской области</t>
  </si>
  <si>
    <t>38. Беленинское сельское поселение Сафоновского района Смоленской области</t>
  </si>
  <si>
    <t>39. Вадинское сельское поселение Сафоновского района Смоленской области</t>
  </si>
  <si>
    <t>40. Вышегорское сельское поселение Сафоновского района Смоленской области</t>
  </si>
  <si>
    <t>41. Зимницкое сельское поселение Сафоновского района Смоленской области</t>
  </si>
  <si>
    <t>42. Николо-Погореловское сельское поселение Сафоновского района Смоленской области</t>
  </si>
  <si>
    <t>43. Рыбковское сельское поселение Сафоновского района Смоленской области</t>
  </si>
  <si>
    <t>44. Город Смоленск</t>
  </si>
  <si>
    <t>45. Гнездовское сельское поселение Смоленского района Смоленской области</t>
  </si>
  <si>
    <t>46. Катынское сельское поселение Смоленского района Смоленской области</t>
  </si>
  <si>
    <t>47. Кощинское сельское поселение Смоленского района Смоленской области</t>
  </si>
  <si>
    <t>48. Стабенское сельское поселение Смоленского района Смоленской области</t>
  </si>
  <si>
    <t>49. Талашкинское сельское поселение Смоленского района Смоленской области</t>
  </si>
  <si>
    <t>50. Сычевское городское поселение Сычевского района Смоленской области</t>
  </si>
  <si>
    <t>51. Мальцевское сельское поселение Сычевского района Смоленской области</t>
  </si>
  <si>
    <t>52. Темкинское сельское поселение Темкинского района Смоленской области</t>
  </si>
  <si>
    <t>270.</t>
  </si>
  <si>
    <t>827.</t>
  </si>
  <si>
    <t>5. Андрейковское сельское поселение Вяземского района Смоленской области</t>
  </si>
  <si>
    <t>Итого по Андрейковскому сельскому поселению Вяземского района Смоленской области</t>
  </si>
  <si>
    <t>Итого по Глинковскому сельскому поселению Глинковского района Смоленской области</t>
  </si>
  <si>
    <t>Г. Смоленск, ул. 2-я линия Красноармейской слободы,                                                              д. 5</t>
  </si>
  <si>
    <t>53. Угранское сельское поселение Угранского района Смоленской области</t>
  </si>
  <si>
    <t>54. Знаменское сельское поселение Угранского района Смоленской области</t>
  </si>
  <si>
    <t>55. Хиславичское городское поселение Хиславичского района Смоленской области</t>
  </si>
  <si>
    <t>56. Холм-Жирковское городское поселение Холм-Жирковского района Смоленской области</t>
  </si>
  <si>
    <t>57. Шумячское городское поселение</t>
  </si>
  <si>
    <t>58. Первомайское сельское поселение Шумячского района Смоленской области</t>
  </si>
  <si>
    <t>59. Озерное сельское поселение Шумячского района Смоленской области</t>
  </si>
  <si>
    <t>60. Ярцевское городское поселение Ярцевского района Смоленской области</t>
  </si>
  <si>
    <t>61. Михейковское сельское поселение Ярцевского района Смоленской области</t>
  </si>
  <si>
    <t>62. Суетовское сельское поселение Ярцевского района Смоленской области</t>
  </si>
  <si>
    <t>Итого по Угранскому сельскому поселению Угранского района Смоленской области</t>
  </si>
  <si>
    <t>Приложение                    
к распоряжению Администрации
Смоленской области
от 27.05.2019  № 802-р/адм</t>
  </si>
</sst>
</file>

<file path=xl/styles.xml><?xml version="1.0" encoding="utf-8"?>
<styleSheet xmlns="http://schemas.openxmlformats.org/spreadsheetml/2006/main">
  <numFmts count="33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_ ;\-#,##0.00\ "/>
    <numFmt numFmtId="182" formatCode="0.00;[Red]0.00"/>
    <numFmt numFmtId="183" formatCode="[$-FC19]d\ mmmm\ yyyy\ &quot;г.&quot;"/>
    <numFmt numFmtId="184" formatCode="d/m;@"/>
    <numFmt numFmtId="185" formatCode="###\ ###\ ###\ ##0"/>
    <numFmt numFmtId="186" formatCode="###\ ###\ ###\ ##0.00"/>
    <numFmt numFmtId="187" formatCode="##\ ###\ ###\ ##0.00"/>
    <numFmt numFmtId="18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 readingOrder="1"/>
    </xf>
    <xf numFmtId="1" fontId="5" fillId="0" borderId="0" xfId="0" applyNumberFormat="1" applyFont="1" applyFill="1" applyBorder="1" applyAlignment="1">
      <alignment horizontal="center" vertical="center" readingOrder="1"/>
    </xf>
    <xf numFmtId="1" fontId="5" fillId="0" borderId="0" xfId="0" applyNumberFormat="1" applyFont="1" applyFill="1" applyBorder="1" applyAlignment="1">
      <alignment horizontal="center" vertical="center" wrapText="1" readingOrder="1"/>
    </xf>
    <xf numFmtId="1" fontId="5" fillId="0" borderId="10" xfId="0" applyNumberFormat="1" applyFont="1" applyFill="1" applyBorder="1" applyAlignment="1">
      <alignment horizontal="center" vertical="center" wrapText="1" readingOrder="1"/>
    </xf>
    <xf numFmtId="4" fontId="4" fillId="0" borderId="0" xfId="0" applyNumberFormat="1" applyFont="1" applyFill="1" applyBorder="1" applyAlignment="1">
      <alignment horizontal="right" vertical="center" readingOrder="1"/>
    </xf>
    <xf numFmtId="179" fontId="4" fillId="0" borderId="10" xfId="0" applyNumberFormat="1" applyFont="1" applyFill="1" applyBorder="1" applyAlignment="1">
      <alignment horizontal="center" vertical="center" textRotation="90" wrapText="1" readingOrder="1"/>
    </xf>
    <xf numFmtId="4" fontId="4" fillId="0" borderId="10" xfId="0" applyNumberFormat="1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 readingOrder="1"/>
    </xf>
    <xf numFmtId="3" fontId="4" fillId="0" borderId="10" xfId="0" applyNumberFormat="1" applyFont="1" applyFill="1" applyBorder="1" applyAlignment="1">
      <alignment horizontal="center" vertical="center" readingOrder="1"/>
    </xf>
    <xf numFmtId="181" fontId="5" fillId="0" borderId="10" xfId="68" applyNumberFormat="1" applyFont="1" applyFill="1" applyBorder="1" applyAlignment="1">
      <alignment horizontal="right" vertical="center" readingOrder="1"/>
    </xf>
    <xf numFmtId="4" fontId="4" fillId="0" borderId="10" xfId="0" applyNumberFormat="1" applyFont="1" applyFill="1" applyBorder="1" applyAlignment="1">
      <alignment horizontal="right" vertical="center" wrapText="1" readingOrder="1"/>
    </xf>
    <xf numFmtId="179" fontId="4" fillId="0" borderId="0" xfId="68" applyNumberFormat="1" applyFont="1" applyFill="1" applyBorder="1" applyAlignment="1">
      <alignment horizontal="right" vertical="center" readingOrder="1"/>
    </xf>
    <xf numFmtId="179" fontId="4" fillId="0" borderId="0" xfId="0" applyNumberFormat="1" applyFont="1" applyFill="1" applyBorder="1" applyAlignment="1">
      <alignment horizontal="right" vertical="center" readingOrder="1"/>
    </xf>
    <xf numFmtId="0" fontId="5" fillId="0" borderId="0" xfId="0" applyFont="1" applyFill="1" applyBorder="1" applyAlignment="1">
      <alignment horizontal="right" vertical="center" readingOrder="1"/>
    </xf>
    <xf numFmtId="0" fontId="5" fillId="0" borderId="0" xfId="0" applyFont="1" applyFill="1" applyBorder="1" applyAlignment="1">
      <alignment horizontal="right" vertical="center" wrapText="1" readingOrder="1"/>
    </xf>
    <xf numFmtId="0" fontId="4" fillId="0" borderId="0" xfId="0" applyFont="1" applyFill="1" applyBorder="1" applyAlignment="1">
      <alignment horizontal="right" vertical="center" readingOrder="1"/>
    </xf>
    <xf numFmtId="0" fontId="5" fillId="0" borderId="10" xfId="0" applyFont="1" applyFill="1" applyBorder="1" applyAlignment="1">
      <alignment horizontal="center" vertical="center" wrapText="1" readingOrder="1"/>
    </xf>
    <xf numFmtId="4" fontId="4" fillId="0" borderId="10" xfId="68" applyNumberFormat="1" applyFont="1" applyFill="1" applyBorder="1" applyAlignment="1">
      <alignment horizontal="right" vertical="center" readingOrder="1"/>
    </xf>
    <xf numFmtId="49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>
      <alignment horizontal="justify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readingOrder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 readingOrder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readingOrder="1"/>
    </xf>
    <xf numFmtId="1" fontId="4" fillId="0" borderId="10" xfId="0" applyNumberFormat="1" applyFont="1" applyFill="1" applyBorder="1" applyAlignment="1">
      <alignment horizontal="center" vertical="center" wrapText="1" readingOrder="1"/>
    </xf>
    <xf numFmtId="4" fontId="4" fillId="0" borderId="10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 readingOrder="1"/>
    </xf>
    <xf numFmtId="179" fontId="4" fillId="0" borderId="10" xfId="68" applyNumberFormat="1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readingOrder="1"/>
    </xf>
    <xf numFmtId="0" fontId="4" fillId="0" borderId="11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 readingOrder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 readingOrder="1"/>
    </xf>
    <xf numFmtId="4" fontId="4" fillId="0" borderId="13" xfId="68" applyNumberFormat="1" applyFont="1" applyFill="1" applyBorder="1" applyAlignment="1">
      <alignment horizontal="right" vertical="center" readingOrder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readingOrder="1"/>
    </xf>
    <xf numFmtId="4" fontId="4" fillId="0" borderId="12" xfId="68" applyNumberFormat="1" applyFont="1" applyFill="1" applyBorder="1" applyAlignment="1">
      <alignment horizontal="right" vertical="center" readingOrder="1"/>
    </xf>
    <xf numFmtId="4" fontId="4" fillId="0" borderId="13" xfId="0" applyNumberFormat="1" applyFont="1" applyFill="1" applyBorder="1" applyAlignment="1">
      <alignment horizontal="right" vertical="center" readingOrder="1"/>
    </xf>
    <xf numFmtId="4" fontId="4" fillId="0" borderId="13" xfId="0" applyNumberFormat="1" applyFont="1" applyFill="1" applyBorder="1" applyAlignment="1">
      <alignment horizontal="right" vertical="center" wrapText="1" readingOrder="1"/>
    </xf>
    <xf numFmtId="1" fontId="4" fillId="0" borderId="11" xfId="0" applyNumberFormat="1" applyFont="1" applyFill="1" applyBorder="1" applyAlignment="1">
      <alignment horizontal="center" vertical="center" readingOrder="1"/>
    </xf>
    <xf numFmtId="4" fontId="4" fillId="0" borderId="11" xfId="68" applyNumberFormat="1" applyFont="1" applyFill="1" applyBorder="1" applyAlignment="1">
      <alignment horizontal="right" vertical="center" readingOrder="1"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10" xfId="68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center"/>
    </xf>
    <xf numFmtId="4" fontId="4" fillId="0" borderId="10" xfId="68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readingOrder="1"/>
    </xf>
    <xf numFmtId="2" fontId="4" fillId="0" borderId="10" xfId="0" applyNumberFormat="1" applyFont="1" applyFill="1" applyBorder="1" applyAlignment="1">
      <alignment vertical="center" readingOrder="1"/>
    </xf>
    <xf numFmtId="2" fontId="4" fillId="0" borderId="10" xfId="0" applyNumberFormat="1" applyFont="1" applyFill="1" applyBorder="1" applyAlignment="1">
      <alignment vertical="center"/>
    </xf>
    <xf numFmtId="2" fontId="4" fillId="0" borderId="10" xfId="68" applyNumberFormat="1" applyFont="1" applyFill="1" applyBorder="1" applyAlignment="1">
      <alignment horizontal="right" vertical="center" readingOrder="1"/>
    </xf>
    <xf numFmtId="2" fontId="4" fillId="0" borderId="10" xfId="68" applyNumberFormat="1" applyFont="1" applyFill="1" applyBorder="1" applyAlignment="1">
      <alignment vertical="center" readingOrder="1"/>
    </xf>
    <xf numFmtId="2" fontId="4" fillId="0" borderId="10" xfId="0" applyNumberFormat="1" applyFont="1" applyFill="1" applyBorder="1" applyAlignment="1">
      <alignment horizontal="right" vertical="center"/>
    </xf>
    <xf numFmtId="4" fontId="4" fillId="0" borderId="10" xfId="68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" fontId="4" fillId="0" borderId="10" xfId="68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 wrapText="1"/>
    </xf>
    <xf numFmtId="4" fontId="4" fillId="0" borderId="10" xfId="68" applyNumberFormat="1" applyFont="1" applyFill="1" applyBorder="1" applyAlignment="1">
      <alignment vertical="center" readingOrder="1"/>
    </xf>
    <xf numFmtId="4" fontId="4" fillId="0" borderId="10" xfId="70" applyNumberFormat="1" applyFont="1" applyFill="1" applyBorder="1" applyAlignment="1">
      <alignment vertical="center" readingOrder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right" vertical="center"/>
    </xf>
    <xf numFmtId="49" fontId="4" fillId="0" borderId="13" xfId="68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 readingOrder="1"/>
    </xf>
    <xf numFmtId="4" fontId="5" fillId="0" borderId="10" xfId="0" applyNumberFormat="1" applyFont="1" applyFill="1" applyBorder="1" applyAlignment="1">
      <alignment horizontal="center" vertical="center" wrapText="1" readingOrder="1"/>
    </xf>
    <xf numFmtId="1" fontId="5" fillId="0" borderId="10" xfId="0" applyNumberFormat="1" applyFont="1" applyFill="1" applyBorder="1" applyAlignment="1">
      <alignment horizontal="center" vertical="center" readingOrder="1"/>
    </xf>
    <xf numFmtId="4" fontId="5" fillId="0" borderId="10" xfId="68" applyNumberFormat="1" applyFont="1" applyFill="1" applyBorder="1" applyAlignment="1">
      <alignment horizontal="right" vertical="center" readingOrder="1"/>
    </xf>
    <xf numFmtId="4" fontId="5" fillId="0" borderId="10" xfId="0" applyNumberFormat="1" applyFont="1" applyFill="1" applyBorder="1" applyAlignment="1">
      <alignment horizontal="right" vertical="center" readingOrder="1"/>
    </xf>
    <xf numFmtId="4" fontId="5" fillId="0" borderId="10" xfId="68" applyNumberFormat="1" applyFont="1" applyFill="1" applyBorder="1" applyAlignment="1">
      <alignment horizontal="center" vertical="center" readingOrder="1"/>
    </xf>
    <xf numFmtId="49" fontId="5" fillId="0" borderId="10" xfId="68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 readingOrder="1"/>
    </xf>
    <xf numFmtId="4" fontId="5" fillId="0" borderId="13" xfId="68" applyNumberFormat="1" applyFont="1" applyFill="1" applyBorder="1" applyAlignment="1">
      <alignment horizontal="right" vertical="center" readingOrder="1"/>
    </xf>
    <xf numFmtId="4" fontId="5" fillId="0" borderId="13" xfId="68" applyNumberFormat="1" applyFont="1" applyFill="1" applyBorder="1" applyAlignment="1">
      <alignment horizontal="center" vertical="center" readingOrder="1"/>
    </xf>
    <xf numFmtId="49" fontId="5" fillId="0" borderId="13" xfId="68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right" vertical="center" readingOrder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6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 quotePrefix="1">
      <alignment horizontal="left" vertical="center" wrapText="1"/>
    </xf>
    <xf numFmtId="4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79" fontId="4" fillId="0" borderId="10" xfId="68" applyNumberFormat="1" applyFont="1" applyFill="1" applyBorder="1" applyAlignment="1">
      <alignment horizontal="center" vertical="center" textRotation="90" wrapText="1" readingOrder="1"/>
    </xf>
    <xf numFmtId="0" fontId="6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textRotation="90" wrapText="1" readingOrder="1"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 readingOrder="1"/>
    </xf>
    <xf numFmtId="179" fontId="4" fillId="0" borderId="10" xfId="0" applyNumberFormat="1" applyFont="1" applyFill="1" applyBorder="1" applyAlignment="1">
      <alignment horizontal="center" vertical="center" wrapText="1" readingOrder="1"/>
    </xf>
    <xf numFmtId="4" fontId="4" fillId="0" borderId="10" xfId="0" applyNumberFormat="1" applyFont="1" applyFill="1" applyBorder="1" applyAlignment="1">
      <alignment horizontal="center" vertical="center" textRotation="90" wrapText="1" readingOrder="1"/>
    </xf>
    <xf numFmtId="0" fontId="5" fillId="0" borderId="10" xfId="0" applyFont="1" applyFill="1" applyBorder="1" applyAlignment="1">
      <alignment horizontal="left" vertical="center"/>
    </xf>
    <xf numFmtId="179" fontId="4" fillId="0" borderId="10" xfId="68" applyNumberFormat="1" applyFont="1" applyFill="1" applyBorder="1" applyAlignment="1">
      <alignment horizontal="center" vertical="center" wrapText="1" readingOrder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1" fontId="4" fillId="0" borderId="13" xfId="0" applyNumberFormat="1" applyFont="1" applyFill="1" applyBorder="1" applyAlignment="1">
      <alignment horizontal="center" vertical="center" readingOrder="1"/>
    </xf>
    <xf numFmtId="1" fontId="4" fillId="0" borderId="12" xfId="0" applyNumberFormat="1" applyFont="1" applyFill="1" applyBorder="1" applyAlignment="1">
      <alignment horizontal="center" vertical="center" readingOrder="1"/>
    </xf>
    <xf numFmtId="4" fontId="4" fillId="0" borderId="13" xfId="68" applyNumberFormat="1" applyFont="1" applyFill="1" applyBorder="1" applyAlignment="1">
      <alignment horizontal="right" vertical="center" readingOrder="1"/>
    </xf>
    <xf numFmtId="4" fontId="4" fillId="0" borderId="12" xfId="68" applyNumberFormat="1" applyFont="1" applyFill="1" applyBorder="1" applyAlignment="1">
      <alignment horizontal="right" vertical="center" readingOrder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_Перечень жилого фонда не выбравших способ управления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GY964"/>
  <sheetViews>
    <sheetView tabSelected="1" view="pageBreakPreview" zoomScaleNormal="80" zoomScaleSheetLayoutView="100" zoomScalePageLayoutView="70" workbookViewId="0" topLeftCell="A949">
      <selection activeCell="A3" sqref="A3:R3"/>
    </sheetView>
  </sheetViews>
  <sheetFormatPr defaultColWidth="9.140625" defaultRowHeight="15"/>
  <cols>
    <col min="1" max="1" width="6.00390625" style="4" customWidth="1"/>
    <col min="2" max="2" width="53.421875" style="5" customWidth="1"/>
    <col min="3" max="3" width="10.28125" style="4" customWidth="1"/>
    <col min="4" max="4" width="6.7109375" style="4" customWidth="1"/>
    <col min="5" max="5" width="16.140625" style="4" customWidth="1"/>
    <col min="6" max="7" width="6.7109375" style="11" customWidth="1"/>
    <col min="8" max="8" width="15.140625" style="23" customWidth="1"/>
    <col min="9" max="10" width="13.7109375" style="23" customWidth="1"/>
    <col min="11" max="11" width="18.7109375" style="15" customWidth="1"/>
    <col min="12" max="14" width="8.28125" style="24" customWidth="1"/>
    <col min="15" max="15" width="20.7109375" style="15" customWidth="1"/>
    <col min="16" max="16" width="14.140625" style="27" customWidth="1"/>
    <col min="17" max="17" width="12.28125" style="27" customWidth="1"/>
    <col min="18" max="18" width="12.28125" style="81" customWidth="1"/>
    <col min="19" max="19" width="17.28125" style="2" customWidth="1"/>
    <col min="20" max="20" width="18.140625" style="2" customWidth="1"/>
    <col min="21" max="21" width="17.7109375" style="2" customWidth="1"/>
    <col min="22" max="22" width="17.28125" style="1" bestFit="1" customWidth="1"/>
    <col min="23" max="23" width="15.421875" style="1" bestFit="1" customWidth="1"/>
    <col min="24" max="16384" width="9.140625" style="1" customWidth="1"/>
  </cols>
  <sheetData>
    <row r="1" spans="15:18" ht="20.25" customHeight="1">
      <c r="O1" s="139" t="s">
        <v>1841</v>
      </c>
      <c r="P1" s="139"/>
      <c r="Q1" s="139"/>
      <c r="R1" s="139"/>
    </row>
    <row r="2" spans="15:18" ht="45" customHeight="1">
      <c r="O2" s="139"/>
      <c r="P2" s="139"/>
      <c r="Q2" s="139"/>
      <c r="R2" s="139"/>
    </row>
    <row r="3" spans="1:18" ht="33.75" customHeight="1">
      <c r="A3" s="140" t="s">
        <v>81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18" ht="8.25" customHeight="1">
      <c r="A4" s="47"/>
      <c r="B4" s="6"/>
      <c r="C4" s="41"/>
      <c r="D4" s="6"/>
      <c r="E4" s="41"/>
      <c r="F4" s="12"/>
      <c r="G4" s="12"/>
      <c r="H4" s="25"/>
      <c r="I4" s="25"/>
      <c r="J4" s="25"/>
      <c r="K4" s="25"/>
      <c r="L4" s="25"/>
      <c r="M4" s="25"/>
      <c r="N4" s="25"/>
      <c r="O4" s="25"/>
      <c r="P4" s="25"/>
      <c r="Q4" s="25"/>
      <c r="R4" s="78"/>
    </row>
    <row r="5" spans="1:18" ht="24.75" customHeight="1">
      <c r="A5" s="140" t="s">
        <v>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</row>
    <row r="6" spans="1:18" ht="9" customHeight="1">
      <c r="A6" s="47"/>
      <c r="B6" s="47"/>
      <c r="C6" s="47"/>
      <c r="D6" s="47"/>
      <c r="E6" s="47"/>
      <c r="F6" s="13"/>
      <c r="G6" s="13"/>
      <c r="H6" s="26"/>
      <c r="I6" s="26"/>
      <c r="J6" s="26"/>
      <c r="K6" s="26"/>
      <c r="L6" s="26"/>
      <c r="M6" s="26"/>
      <c r="N6" s="26"/>
      <c r="O6" s="26"/>
      <c r="P6" s="26"/>
      <c r="Q6" s="26"/>
      <c r="R6" s="79"/>
    </row>
    <row r="7" spans="1:18" ht="33" customHeight="1">
      <c r="A7" s="142" t="s">
        <v>19</v>
      </c>
      <c r="B7" s="143" t="s">
        <v>73</v>
      </c>
      <c r="C7" s="146" t="s">
        <v>20</v>
      </c>
      <c r="D7" s="146"/>
      <c r="E7" s="147" t="s">
        <v>21</v>
      </c>
      <c r="F7" s="138" t="s">
        <v>22</v>
      </c>
      <c r="G7" s="138" t="s">
        <v>23</v>
      </c>
      <c r="H7" s="136" t="s">
        <v>33</v>
      </c>
      <c r="I7" s="152" t="s">
        <v>35</v>
      </c>
      <c r="J7" s="152"/>
      <c r="K7" s="149" t="s">
        <v>24</v>
      </c>
      <c r="L7" s="149"/>
      <c r="M7" s="149"/>
      <c r="N7" s="149"/>
      <c r="O7" s="149"/>
      <c r="P7" s="148" t="s">
        <v>71</v>
      </c>
      <c r="Q7" s="148" t="s">
        <v>70</v>
      </c>
      <c r="R7" s="153" t="s">
        <v>25</v>
      </c>
    </row>
    <row r="8" spans="1:18" ht="15" customHeight="1">
      <c r="A8" s="142"/>
      <c r="B8" s="144"/>
      <c r="C8" s="147" t="s">
        <v>26</v>
      </c>
      <c r="D8" s="154" t="s">
        <v>55</v>
      </c>
      <c r="E8" s="147"/>
      <c r="F8" s="138"/>
      <c r="G8" s="138"/>
      <c r="H8" s="136"/>
      <c r="I8" s="136" t="s">
        <v>17</v>
      </c>
      <c r="J8" s="136" t="s">
        <v>18</v>
      </c>
      <c r="K8" s="150" t="s">
        <v>34</v>
      </c>
      <c r="L8" s="149" t="s">
        <v>36</v>
      </c>
      <c r="M8" s="149"/>
      <c r="N8" s="149"/>
      <c r="O8" s="149"/>
      <c r="P8" s="148"/>
      <c r="Q8" s="148"/>
      <c r="R8" s="153"/>
    </row>
    <row r="9" spans="1:18" ht="201" customHeight="1">
      <c r="A9" s="142"/>
      <c r="B9" s="144"/>
      <c r="C9" s="147"/>
      <c r="D9" s="155"/>
      <c r="E9" s="147"/>
      <c r="F9" s="138"/>
      <c r="G9" s="138"/>
      <c r="H9" s="136"/>
      <c r="I9" s="136"/>
      <c r="J9" s="136"/>
      <c r="K9" s="150"/>
      <c r="L9" s="16" t="s">
        <v>1</v>
      </c>
      <c r="M9" s="16" t="s">
        <v>2</v>
      </c>
      <c r="N9" s="16" t="s">
        <v>9</v>
      </c>
      <c r="O9" s="16" t="s">
        <v>27</v>
      </c>
      <c r="P9" s="148"/>
      <c r="Q9" s="148"/>
      <c r="R9" s="153"/>
    </row>
    <row r="10" spans="1:21" s="4" customFormat="1" ht="23.25" customHeight="1">
      <c r="A10" s="142"/>
      <c r="B10" s="145"/>
      <c r="C10" s="147"/>
      <c r="D10" s="156"/>
      <c r="E10" s="147"/>
      <c r="F10" s="138"/>
      <c r="G10" s="138"/>
      <c r="H10" s="49" t="s">
        <v>79</v>
      </c>
      <c r="I10" s="49" t="s">
        <v>79</v>
      </c>
      <c r="J10" s="49" t="s">
        <v>79</v>
      </c>
      <c r="K10" s="17" t="s">
        <v>28</v>
      </c>
      <c r="L10" s="48" t="s">
        <v>28</v>
      </c>
      <c r="M10" s="48" t="s">
        <v>28</v>
      </c>
      <c r="N10" s="48" t="s">
        <v>28</v>
      </c>
      <c r="O10" s="17" t="s">
        <v>28</v>
      </c>
      <c r="P10" s="18" t="s">
        <v>80</v>
      </c>
      <c r="Q10" s="18" t="s">
        <v>80</v>
      </c>
      <c r="R10" s="153"/>
      <c r="S10" s="41"/>
      <c r="T10" s="41"/>
      <c r="U10" s="41"/>
    </row>
    <row r="11" spans="1:21" s="4" customFormat="1" ht="21" customHeight="1">
      <c r="A11" s="50">
        <v>1</v>
      </c>
      <c r="B11" s="50">
        <v>2</v>
      </c>
      <c r="C11" s="50">
        <v>3</v>
      </c>
      <c r="D11" s="50">
        <v>4</v>
      </c>
      <c r="E11" s="50">
        <v>5</v>
      </c>
      <c r="F11" s="52">
        <v>6</v>
      </c>
      <c r="G11" s="52">
        <v>7</v>
      </c>
      <c r="H11" s="19">
        <v>8</v>
      </c>
      <c r="I11" s="19">
        <v>9</v>
      </c>
      <c r="J11" s="19">
        <v>10</v>
      </c>
      <c r="K11" s="20">
        <v>11</v>
      </c>
      <c r="L11" s="19">
        <v>12</v>
      </c>
      <c r="M11" s="19">
        <v>13</v>
      </c>
      <c r="N11" s="19">
        <v>14</v>
      </c>
      <c r="O11" s="20">
        <v>15</v>
      </c>
      <c r="P11" s="19">
        <v>16</v>
      </c>
      <c r="Q11" s="19">
        <v>17</v>
      </c>
      <c r="R11" s="75">
        <v>18</v>
      </c>
      <c r="S11" s="41"/>
      <c r="T11" s="41"/>
      <c r="U11" s="41"/>
    </row>
    <row r="12" spans="1:18" ht="27" customHeight="1">
      <c r="A12" s="151" t="s">
        <v>72</v>
      </c>
      <c r="B12" s="151"/>
      <c r="C12" s="39" t="s">
        <v>31</v>
      </c>
      <c r="D12" s="39" t="s">
        <v>31</v>
      </c>
      <c r="E12" s="39" t="s">
        <v>31</v>
      </c>
      <c r="F12" s="14" t="s">
        <v>31</v>
      </c>
      <c r="G12" s="14" t="s">
        <v>31</v>
      </c>
      <c r="H12" s="21">
        <f>H14+H22+H74+H77+H80+H83+H90+H95+H104+H109+H120+H123+H133+H150+H154+H161+H165+H168+H172+H175+H178+H185+H189+H193+H197+H200+H212+H217+H220+H268+H272+H283+H300+H303+H306+H309+H335+H338+H342+H346+H349+H356+H843+H846+H852+H856+H865+H879+H885+H892+H898+H903+H908+H912+H915+H919+H922+H959+H962+H117</f>
        <v>958419.0000000002</v>
      </c>
      <c r="I12" s="21">
        <f>I14+I22+I74+I77+I80+I83+I90+I95+I104+I109+I120+I123+I133+I150+I154+I161+I165+I168+I172+I175+I178+I185+I189+I193+I197+I200+I212+I217+I220+I268+I272+I283+I300+I303+I306+I309+I335+I338+I342+I346+I349+I356+I843+I846+I852+I856+I865+I879+I885+I892+I898+I903+I908+I912+I915+I919+I922+I959+I962+I117</f>
        <v>166649.69999999992</v>
      </c>
      <c r="J12" s="21">
        <f>J14+J22+J74+J77+J80+J83+J90+J95+J104+J109+J120+J123+J133+J150+J154+J161+J165+J168+J172+J175+J178+J185+J189+J193+J197+J200+J212+J217+J220+J268+J272+J283+J300+J303+J306+J309+J335+J338+J342+J346+J349+J356+J843+J846+J852+J856+J865+J879+J885+J892+J898+J903+J908+J912+J915+J919+J922+J959+J962+J117</f>
        <v>764583.2700000001</v>
      </c>
      <c r="K12" s="21">
        <v>4050529079.17</v>
      </c>
      <c r="L12" s="21">
        <f>L14+L22+L74+L77+L80+L83+L90+L95+L104+L109+L120+L123+L133+L150+L154+L161+L165+L168+L172+L175+L178+L185+L189+L193+L197+L200+L212+L217+L220+L268+L272+L283+L300+L303+L306+L309+L335+L338+L342+L346+L349+L356+L843+L846+L852+L856+L865+L879+L885+L892+L898+L903+L908+L912+L915+L919+L922+L959+L962</f>
        <v>0</v>
      </c>
      <c r="M12" s="21">
        <f>M14+M22+M74+M77+M80+M83+M90+M95+M104+M109+M120+M123+M133+M150+M154+M161+M165+M168+M172+M175+M178+M185+M189+M193+M197+M200+M212+M217+M220+M268+M272+M283+M300+M303+M306+M309+M335+M338+M342+M346+M349+M356+M843+M846+M852+M856+M865+M879+M885+M892+M898+M903+M908+M912+M915+M919+M922+M959+M962</f>
        <v>0</v>
      </c>
      <c r="N12" s="21">
        <f>N14+N22+N74+N77+N80+N83+N90+N95+N104+N109+N120+N123+N133+N150+N154+N161+N165+N168+N172+N175+N178+N185+N189+N193+N197+N200+N212+N217+N220+N268+N272+N283+N300+N303+N306+N309+N335+N338+N342+N346+N349+N356+N843+N846+N852+N856+N865+N879+N885+N892+N898+N903+N908+N912+N915+N919+N922+N959+N962</f>
        <v>0</v>
      </c>
      <c r="O12" s="21">
        <v>4050529079.17</v>
      </c>
      <c r="P12" s="21">
        <f>K12/H12</f>
        <v>4226.261248128427</v>
      </c>
      <c r="Q12" s="28" t="s">
        <v>31</v>
      </c>
      <c r="R12" s="72" t="s">
        <v>31</v>
      </c>
    </row>
    <row r="13" spans="1:19" ht="19.5" customHeight="1">
      <c r="A13" s="133" t="s">
        <v>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66"/>
    </row>
    <row r="14" spans="1:19" ht="39.75" customHeight="1">
      <c r="A14" s="134" t="s">
        <v>8</v>
      </c>
      <c r="B14" s="137"/>
      <c r="C14" s="39" t="s">
        <v>31</v>
      </c>
      <c r="D14" s="39" t="s">
        <v>31</v>
      </c>
      <c r="E14" s="39" t="s">
        <v>31</v>
      </c>
      <c r="F14" s="14" t="s">
        <v>31</v>
      </c>
      <c r="G14" s="14" t="s">
        <v>31</v>
      </c>
      <c r="H14" s="113">
        <f aca="true" t="shared" si="0" ref="H14:N14">SUM(H15:H20)</f>
        <v>3802.91</v>
      </c>
      <c r="I14" s="113">
        <f t="shared" si="0"/>
        <v>13</v>
      </c>
      <c r="J14" s="113">
        <f t="shared" si="0"/>
        <v>3496.24</v>
      </c>
      <c r="K14" s="113">
        <f t="shared" si="0"/>
        <v>26483786.1</v>
      </c>
      <c r="L14" s="113">
        <f t="shared" si="0"/>
        <v>0</v>
      </c>
      <c r="M14" s="113">
        <f t="shared" si="0"/>
        <v>0</v>
      </c>
      <c r="N14" s="113">
        <f t="shared" si="0"/>
        <v>0</v>
      </c>
      <c r="O14" s="113">
        <f>SUM(O15:O20)</f>
        <v>26483786.1</v>
      </c>
      <c r="P14" s="113">
        <f>K14/H14</f>
        <v>6964.08437223074</v>
      </c>
      <c r="Q14" s="114" t="s">
        <v>31</v>
      </c>
      <c r="R14" s="72" t="s">
        <v>31</v>
      </c>
      <c r="S14" s="66"/>
    </row>
    <row r="15" spans="1:22" ht="19.5" customHeight="1">
      <c r="A15" s="40" t="s">
        <v>991</v>
      </c>
      <c r="B15" s="9" t="s">
        <v>82</v>
      </c>
      <c r="C15" s="40">
        <v>1980</v>
      </c>
      <c r="D15" s="40" t="s">
        <v>30</v>
      </c>
      <c r="E15" s="50" t="s">
        <v>29</v>
      </c>
      <c r="F15" s="52">
        <v>2</v>
      </c>
      <c r="G15" s="52">
        <v>3</v>
      </c>
      <c r="H15" s="22">
        <v>962.76</v>
      </c>
      <c r="I15" s="22">
        <v>0</v>
      </c>
      <c r="J15" s="22">
        <v>876.66</v>
      </c>
      <c r="K15" s="22">
        <f aca="true" t="shared" si="1" ref="K15:K20">SUM(L15:O15)</f>
        <v>5208500</v>
      </c>
      <c r="L15" s="22">
        <v>0</v>
      </c>
      <c r="M15" s="22">
        <v>0</v>
      </c>
      <c r="N15" s="22">
        <v>0</v>
      </c>
      <c r="O15" s="22">
        <v>5208500</v>
      </c>
      <c r="P15" s="22">
        <f aca="true" t="shared" si="2" ref="P15:P20">K15/H15</f>
        <v>5409.967177697453</v>
      </c>
      <c r="Q15" s="36">
        <v>9673</v>
      </c>
      <c r="R15" s="75" t="s">
        <v>85</v>
      </c>
      <c r="S15" s="66"/>
      <c r="T15" s="66"/>
      <c r="U15" s="66"/>
      <c r="V15" s="67"/>
    </row>
    <row r="16" spans="1:19" ht="19.5" customHeight="1">
      <c r="A16" s="40" t="s">
        <v>992</v>
      </c>
      <c r="B16" s="73" t="s">
        <v>86</v>
      </c>
      <c r="C16" s="59">
        <v>1961</v>
      </c>
      <c r="D16" s="40" t="s">
        <v>30</v>
      </c>
      <c r="E16" s="50" t="s">
        <v>29</v>
      </c>
      <c r="F16" s="44">
        <v>2</v>
      </c>
      <c r="G16" s="44">
        <v>2</v>
      </c>
      <c r="H16" s="63">
        <v>605.4</v>
      </c>
      <c r="I16" s="63">
        <v>0</v>
      </c>
      <c r="J16" s="63">
        <v>565</v>
      </c>
      <c r="K16" s="22">
        <f t="shared" si="1"/>
        <v>4421491.4</v>
      </c>
      <c r="L16" s="63">
        <v>0</v>
      </c>
      <c r="M16" s="63">
        <v>0</v>
      </c>
      <c r="N16" s="63">
        <v>0</v>
      </c>
      <c r="O16" s="63">
        <v>4421491.4</v>
      </c>
      <c r="P16" s="22">
        <f t="shared" si="2"/>
        <v>7303.421539478032</v>
      </c>
      <c r="Q16" s="36">
        <v>9673</v>
      </c>
      <c r="R16" s="76" t="s">
        <v>84</v>
      </c>
      <c r="S16" s="66"/>
    </row>
    <row r="17" spans="1:21" s="3" customFormat="1" ht="19.5" customHeight="1">
      <c r="A17" s="40" t="s">
        <v>993</v>
      </c>
      <c r="B17" s="9" t="s">
        <v>87</v>
      </c>
      <c r="C17" s="40">
        <v>1949</v>
      </c>
      <c r="D17" s="40" t="s">
        <v>30</v>
      </c>
      <c r="E17" s="50" t="s">
        <v>29</v>
      </c>
      <c r="F17" s="52">
        <v>2</v>
      </c>
      <c r="G17" s="52">
        <v>1</v>
      </c>
      <c r="H17" s="22">
        <v>337.9</v>
      </c>
      <c r="I17" s="22">
        <v>13</v>
      </c>
      <c r="J17" s="22">
        <v>296.6</v>
      </c>
      <c r="K17" s="22">
        <f t="shared" si="1"/>
        <v>2668453.7</v>
      </c>
      <c r="L17" s="22">
        <v>0</v>
      </c>
      <c r="M17" s="22">
        <v>0</v>
      </c>
      <c r="N17" s="22">
        <v>0</v>
      </c>
      <c r="O17" s="22">
        <v>2668453.7</v>
      </c>
      <c r="P17" s="22">
        <f t="shared" si="2"/>
        <v>7897.169872743416</v>
      </c>
      <c r="Q17" s="36">
        <v>9673</v>
      </c>
      <c r="R17" s="75" t="s">
        <v>83</v>
      </c>
      <c r="S17" s="10"/>
      <c r="T17" s="10"/>
      <c r="U17" s="10"/>
    </row>
    <row r="18" spans="1:21" s="3" customFormat="1" ht="19.5" customHeight="1">
      <c r="A18" s="40" t="s">
        <v>994</v>
      </c>
      <c r="B18" s="9" t="s">
        <v>88</v>
      </c>
      <c r="C18" s="40">
        <v>1960</v>
      </c>
      <c r="D18" s="40" t="s">
        <v>30</v>
      </c>
      <c r="E18" s="50" t="s">
        <v>29</v>
      </c>
      <c r="F18" s="52">
        <v>2</v>
      </c>
      <c r="G18" s="52">
        <v>1</v>
      </c>
      <c r="H18" s="22">
        <v>294.8</v>
      </c>
      <c r="I18" s="22">
        <v>0</v>
      </c>
      <c r="J18" s="22">
        <v>230.2</v>
      </c>
      <c r="K18" s="22">
        <f t="shared" si="1"/>
        <v>2343193.8</v>
      </c>
      <c r="L18" s="22">
        <v>0</v>
      </c>
      <c r="M18" s="22">
        <v>0</v>
      </c>
      <c r="N18" s="22">
        <v>0</v>
      </c>
      <c r="O18" s="22">
        <v>2343193.8</v>
      </c>
      <c r="P18" s="22">
        <f t="shared" si="2"/>
        <v>7948.418588873812</v>
      </c>
      <c r="Q18" s="36">
        <v>9673</v>
      </c>
      <c r="R18" s="75" t="s">
        <v>83</v>
      </c>
      <c r="S18" s="10"/>
      <c r="T18" s="10"/>
      <c r="U18" s="10"/>
    </row>
    <row r="19" spans="1:21" ht="19.5" customHeight="1">
      <c r="A19" s="40" t="s">
        <v>995</v>
      </c>
      <c r="B19" s="74" t="s">
        <v>89</v>
      </c>
      <c r="C19" s="42">
        <v>1967</v>
      </c>
      <c r="D19" s="40" t="s">
        <v>30</v>
      </c>
      <c r="E19" s="50" t="s">
        <v>29</v>
      </c>
      <c r="F19" s="60">
        <v>2</v>
      </c>
      <c r="G19" s="60">
        <v>2</v>
      </c>
      <c r="H19" s="56">
        <v>753.6</v>
      </c>
      <c r="I19" s="56">
        <v>0</v>
      </c>
      <c r="J19" s="56">
        <v>698.7</v>
      </c>
      <c r="K19" s="22">
        <f t="shared" si="1"/>
        <v>7168947.2</v>
      </c>
      <c r="L19" s="56">
        <v>0</v>
      </c>
      <c r="M19" s="56">
        <v>0</v>
      </c>
      <c r="N19" s="56">
        <v>0</v>
      </c>
      <c r="O19" s="56">
        <v>7168947.2</v>
      </c>
      <c r="P19" s="22">
        <f t="shared" si="2"/>
        <v>9512.934182590234</v>
      </c>
      <c r="Q19" s="36">
        <v>9673</v>
      </c>
      <c r="R19" s="77" t="s">
        <v>84</v>
      </c>
      <c r="U19" s="66"/>
    </row>
    <row r="20" spans="1:18" ht="19.5" customHeight="1">
      <c r="A20" s="40" t="s">
        <v>996</v>
      </c>
      <c r="B20" s="9" t="s">
        <v>90</v>
      </c>
      <c r="C20" s="40">
        <v>1979</v>
      </c>
      <c r="D20" s="40" t="s">
        <v>30</v>
      </c>
      <c r="E20" s="50" t="s">
        <v>29</v>
      </c>
      <c r="F20" s="52">
        <v>2</v>
      </c>
      <c r="G20" s="52">
        <v>3</v>
      </c>
      <c r="H20" s="22">
        <v>848.45</v>
      </c>
      <c r="I20" s="22">
        <v>0</v>
      </c>
      <c r="J20" s="22">
        <v>829.08</v>
      </c>
      <c r="K20" s="22">
        <f t="shared" si="1"/>
        <v>4673200</v>
      </c>
      <c r="L20" s="22">
        <v>0</v>
      </c>
      <c r="M20" s="22">
        <v>0</v>
      </c>
      <c r="N20" s="22">
        <v>0</v>
      </c>
      <c r="O20" s="22">
        <v>4673200</v>
      </c>
      <c r="P20" s="22">
        <f t="shared" si="2"/>
        <v>5507.9262183982555</v>
      </c>
      <c r="Q20" s="36">
        <v>9673</v>
      </c>
      <c r="R20" s="75" t="s">
        <v>85</v>
      </c>
    </row>
    <row r="21" spans="1:18" ht="24.75" customHeight="1">
      <c r="A21" s="133" t="s">
        <v>4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</row>
    <row r="22" spans="1:18" ht="39.75" customHeight="1">
      <c r="A22" s="134" t="s">
        <v>988</v>
      </c>
      <c r="B22" s="134"/>
      <c r="C22" s="70" t="s">
        <v>31</v>
      </c>
      <c r="D22" s="70" t="s">
        <v>31</v>
      </c>
      <c r="E22" s="70" t="s">
        <v>31</v>
      </c>
      <c r="F22" s="115" t="s">
        <v>31</v>
      </c>
      <c r="G22" s="115" t="s">
        <v>31</v>
      </c>
      <c r="H22" s="116">
        <f aca="true" t="shared" si="3" ref="H22:N22">SUM(H23:H72)</f>
        <v>83557.79000000001</v>
      </c>
      <c r="I22" s="116">
        <f t="shared" si="3"/>
        <v>5716.94</v>
      </c>
      <c r="J22" s="116">
        <f t="shared" si="3"/>
        <v>61755.84999999999</v>
      </c>
      <c r="K22" s="116">
        <f t="shared" si="3"/>
        <v>273213647.64</v>
      </c>
      <c r="L22" s="116">
        <f t="shared" si="3"/>
        <v>0</v>
      </c>
      <c r="M22" s="116">
        <f t="shared" si="3"/>
        <v>0</v>
      </c>
      <c r="N22" s="116">
        <f t="shared" si="3"/>
        <v>0</v>
      </c>
      <c r="O22" s="116">
        <f>SUM(O23:O72)</f>
        <v>273213647.64</v>
      </c>
      <c r="P22" s="117">
        <f>O22/H22</f>
        <v>3269.756747276346</v>
      </c>
      <c r="Q22" s="118" t="s">
        <v>31</v>
      </c>
      <c r="R22" s="119" t="s">
        <v>31</v>
      </c>
    </row>
    <row r="23" spans="1:21" ht="19.5" customHeight="1">
      <c r="A23" s="50" t="s">
        <v>37</v>
      </c>
      <c r="B23" s="51" t="s">
        <v>91</v>
      </c>
      <c r="C23" s="50">
        <v>1960</v>
      </c>
      <c r="D23" s="50" t="s">
        <v>30</v>
      </c>
      <c r="E23" s="50" t="s">
        <v>29</v>
      </c>
      <c r="F23" s="52">
        <v>2</v>
      </c>
      <c r="G23" s="52">
        <v>2</v>
      </c>
      <c r="H23" s="29">
        <v>874.85</v>
      </c>
      <c r="I23" s="29">
        <v>0</v>
      </c>
      <c r="J23" s="29">
        <v>644.45</v>
      </c>
      <c r="K23" s="22">
        <f aca="true" t="shared" si="4" ref="K23:K54">SUM(L23:O23)</f>
        <v>4170100</v>
      </c>
      <c r="L23" s="29">
        <v>0</v>
      </c>
      <c r="M23" s="29">
        <v>0</v>
      </c>
      <c r="N23" s="29">
        <v>0</v>
      </c>
      <c r="O23" s="22">
        <v>4170100</v>
      </c>
      <c r="P23" s="36">
        <f>K23/H23</f>
        <v>4766.645710693261</v>
      </c>
      <c r="Q23" s="36">
        <v>9673</v>
      </c>
      <c r="R23" s="75" t="s">
        <v>83</v>
      </c>
      <c r="U23" s="66"/>
    </row>
    <row r="24" spans="1:18" ht="19.5" customHeight="1">
      <c r="A24" s="50" t="s">
        <v>38</v>
      </c>
      <c r="B24" s="51" t="s">
        <v>92</v>
      </c>
      <c r="C24" s="50">
        <v>1957</v>
      </c>
      <c r="D24" s="50" t="s">
        <v>30</v>
      </c>
      <c r="E24" s="50" t="s">
        <v>29</v>
      </c>
      <c r="F24" s="52">
        <v>2</v>
      </c>
      <c r="G24" s="52">
        <v>2</v>
      </c>
      <c r="H24" s="29">
        <v>896.16</v>
      </c>
      <c r="I24" s="29">
        <v>0</v>
      </c>
      <c r="J24" s="29">
        <v>655.1</v>
      </c>
      <c r="K24" s="22">
        <f t="shared" si="4"/>
        <v>4543750</v>
      </c>
      <c r="L24" s="29">
        <v>0</v>
      </c>
      <c r="M24" s="29">
        <v>0</v>
      </c>
      <c r="N24" s="29">
        <v>0</v>
      </c>
      <c r="O24" s="22">
        <v>4543750</v>
      </c>
      <c r="P24" s="36">
        <f aca="true" t="shared" si="5" ref="P24:P72">K24/H24</f>
        <v>5070.244152829852</v>
      </c>
      <c r="Q24" s="36">
        <v>9673</v>
      </c>
      <c r="R24" s="75" t="s">
        <v>84</v>
      </c>
    </row>
    <row r="25" spans="1:18" ht="19.5" customHeight="1">
      <c r="A25" s="50" t="s">
        <v>39</v>
      </c>
      <c r="B25" s="51" t="s">
        <v>93</v>
      </c>
      <c r="C25" s="50">
        <v>1959</v>
      </c>
      <c r="D25" s="50" t="s">
        <v>30</v>
      </c>
      <c r="E25" s="50" t="s">
        <v>29</v>
      </c>
      <c r="F25" s="52">
        <v>2</v>
      </c>
      <c r="G25" s="52">
        <v>3</v>
      </c>
      <c r="H25" s="29">
        <v>2061.3</v>
      </c>
      <c r="I25" s="29">
        <v>435.4</v>
      </c>
      <c r="J25" s="29">
        <v>1439.5</v>
      </c>
      <c r="K25" s="22">
        <f t="shared" si="4"/>
        <v>5812040</v>
      </c>
      <c r="L25" s="29">
        <v>0</v>
      </c>
      <c r="M25" s="29">
        <v>0</v>
      </c>
      <c r="N25" s="29">
        <v>0</v>
      </c>
      <c r="O25" s="22">
        <v>5812040</v>
      </c>
      <c r="P25" s="36">
        <f t="shared" si="5"/>
        <v>2819.5992820065003</v>
      </c>
      <c r="Q25" s="36">
        <v>9673</v>
      </c>
      <c r="R25" s="75" t="s">
        <v>83</v>
      </c>
    </row>
    <row r="26" spans="1:18" ht="19.5" customHeight="1">
      <c r="A26" s="50" t="s">
        <v>40</v>
      </c>
      <c r="B26" s="51" t="s">
        <v>94</v>
      </c>
      <c r="C26" s="50">
        <v>1961</v>
      </c>
      <c r="D26" s="50" t="s">
        <v>30</v>
      </c>
      <c r="E26" s="50" t="s">
        <v>29</v>
      </c>
      <c r="F26" s="52">
        <v>2</v>
      </c>
      <c r="G26" s="52">
        <v>1</v>
      </c>
      <c r="H26" s="29">
        <v>288.7</v>
      </c>
      <c r="I26" s="29">
        <v>145.87</v>
      </c>
      <c r="J26" s="29">
        <v>131.33</v>
      </c>
      <c r="K26" s="22">
        <f t="shared" si="4"/>
        <v>2332060</v>
      </c>
      <c r="L26" s="29">
        <v>0</v>
      </c>
      <c r="M26" s="29">
        <v>0</v>
      </c>
      <c r="N26" s="29">
        <v>0</v>
      </c>
      <c r="O26" s="22">
        <v>2332060</v>
      </c>
      <c r="P26" s="36">
        <f t="shared" si="5"/>
        <v>8077.7970211292</v>
      </c>
      <c r="Q26" s="36">
        <v>9673</v>
      </c>
      <c r="R26" s="75" t="s">
        <v>85</v>
      </c>
    </row>
    <row r="27" spans="1:18" ht="19.5" customHeight="1">
      <c r="A27" s="50" t="s">
        <v>41</v>
      </c>
      <c r="B27" s="51" t="s">
        <v>95</v>
      </c>
      <c r="C27" s="50">
        <v>1956</v>
      </c>
      <c r="D27" s="50" t="s">
        <v>30</v>
      </c>
      <c r="E27" s="50" t="s">
        <v>29</v>
      </c>
      <c r="F27" s="52">
        <v>2</v>
      </c>
      <c r="G27" s="52">
        <v>3</v>
      </c>
      <c r="H27" s="29">
        <v>507.17</v>
      </c>
      <c r="I27" s="29">
        <v>209.77</v>
      </c>
      <c r="J27" s="29">
        <v>253.74</v>
      </c>
      <c r="K27" s="22">
        <f t="shared" si="4"/>
        <v>3594944</v>
      </c>
      <c r="L27" s="29">
        <v>0</v>
      </c>
      <c r="M27" s="29">
        <v>0</v>
      </c>
      <c r="N27" s="29">
        <v>0</v>
      </c>
      <c r="O27" s="22">
        <v>3594944</v>
      </c>
      <c r="P27" s="36">
        <f t="shared" si="5"/>
        <v>7088.242601100223</v>
      </c>
      <c r="Q27" s="36">
        <v>9673</v>
      </c>
      <c r="R27" s="75" t="s">
        <v>84</v>
      </c>
    </row>
    <row r="28" spans="1:18" ht="19.5" customHeight="1">
      <c r="A28" s="50" t="s">
        <v>77</v>
      </c>
      <c r="B28" s="51" t="s">
        <v>96</v>
      </c>
      <c r="C28" s="50">
        <v>1961</v>
      </c>
      <c r="D28" s="50" t="s">
        <v>30</v>
      </c>
      <c r="E28" s="50" t="s">
        <v>29</v>
      </c>
      <c r="F28" s="52">
        <v>3</v>
      </c>
      <c r="G28" s="52">
        <v>3</v>
      </c>
      <c r="H28" s="29">
        <v>1085.74</v>
      </c>
      <c r="I28" s="29">
        <v>235.6</v>
      </c>
      <c r="J28" s="29">
        <v>731.97</v>
      </c>
      <c r="K28" s="22">
        <f t="shared" si="4"/>
        <v>4160560</v>
      </c>
      <c r="L28" s="29">
        <v>0</v>
      </c>
      <c r="M28" s="29">
        <v>0</v>
      </c>
      <c r="N28" s="29">
        <v>0</v>
      </c>
      <c r="O28" s="22">
        <v>4160560</v>
      </c>
      <c r="P28" s="36">
        <f t="shared" si="5"/>
        <v>3832.0039788531326</v>
      </c>
      <c r="Q28" s="36">
        <v>9673</v>
      </c>
      <c r="R28" s="75" t="s">
        <v>83</v>
      </c>
    </row>
    <row r="29" spans="1:18" ht="19.5" customHeight="1">
      <c r="A29" s="50" t="s">
        <v>78</v>
      </c>
      <c r="B29" s="51" t="s">
        <v>74</v>
      </c>
      <c r="C29" s="50">
        <v>1960</v>
      </c>
      <c r="D29" s="50" t="s">
        <v>30</v>
      </c>
      <c r="E29" s="50" t="s">
        <v>29</v>
      </c>
      <c r="F29" s="52">
        <v>3</v>
      </c>
      <c r="G29" s="52">
        <v>3</v>
      </c>
      <c r="H29" s="29">
        <v>2097.31</v>
      </c>
      <c r="I29" s="29">
        <v>712.1</v>
      </c>
      <c r="J29" s="29">
        <v>979.28</v>
      </c>
      <c r="K29" s="22">
        <f t="shared" si="4"/>
        <v>900000</v>
      </c>
      <c r="L29" s="29">
        <v>0</v>
      </c>
      <c r="M29" s="29">
        <v>0</v>
      </c>
      <c r="N29" s="29">
        <v>0</v>
      </c>
      <c r="O29" s="22">
        <v>900000</v>
      </c>
      <c r="P29" s="36">
        <f t="shared" si="5"/>
        <v>429.12111228192305</v>
      </c>
      <c r="Q29" s="36">
        <v>9673</v>
      </c>
      <c r="R29" s="75" t="s">
        <v>83</v>
      </c>
    </row>
    <row r="30" spans="1:20" ht="19.5" customHeight="1">
      <c r="A30" s="50" t="s">
        <v>42</v>
      </c>
      <c r="B30" s="51" t="s">
        <v>97</v>
      </c>
      <c r="C30" s="50">
        <v>1961</v>
      </c>
      <c r="D30" s="50" t="s">
        <v>30</v>
      </c>
      <c r="E30" s="50" t="s">
        <v>29</v>
      </c>
      <c r="F30" s="52">
        <v>3</v>
      </c>
      <c r="G30" s="52">
        <v>3</v>
      </c>
      <c r="H30" s="29">
        <v>1626.32</v>
      </c>
      <c r="I30" s="29">
        <v>383.42</v>
      </c>
      <c r="J30" s="29">
        <v>1139.78</v>
      </c>
      <c r="K30" s="22">
        <f t="shared" si="4"/>
        <v>5998600</v>
      </c>
      <c r="L30" s="29">
        <v>0</v>
      </c>
      <c r="M30" s="29">
        <v>0</v>
      </c>
      <c r="N30" s="29">
        <v>0</v>
      </c>
      <c r="O30" s="22">
        <v>5998600</v>
      </c>
      <c r="P30" s="36">
        <f t="shared" si="5"/>
        <v>3688.4499975404597</v>
      </c>
      <c r="Q30" s="36">
        <v>9673</v>
      </c>
      <c r="R30" s="55" t="s">
        <v>83</v>
      </c>
      <c r="S30" s="66"/>
      <c r="T30" s="66"/>
    </row>
    <row r="31" spans="1:18" ht="19.5" customHeight="1">
      <c r="A31" s="50" t="s">
        <v>43</v>
      </c>
      <c r="B31" s="51" t="s">
        <v>98</v>
      </c>
      <c r="C31" s="50">
        <v>1956</v>
      </c>
      <c r="D31" s="50" t="s">
        <v>30</v>
      </c>
      <c r="E31" s="50" t="s">
        <v>29</v>
      </c>
      <c r="F31" s="52">
        <v>2</v>
      </c>
      <c r="G31" s="52">
        <v>2</v>
      </c>
      <c r="H31" s="29">
        <v>918</v>
      </c>
      <c r="I31" s="29">
        <v>261.4</v>
      </c>
      <c r="J31" s="29">
        <v>588.7</v>
      </c>
      <c r="K31" s="22">
        <f t="shared" si="4"/>
        <v>5309600</v>
      </c>
      <c r="L31" s="29">
        <v>0</v>
      </c>
      <c r="M31" s="29">
        <v>0</v>
      </c>
      <c r="N31" s="29">
        <v>0</v>
      </c>
      <c r="O31" s="22">
        <v>5309600</v>
      </c>
      <c r="P31" s="36">
        <f t="shared" si="5"/>
        <v>5783.8779956427015</v>
      </c>
      <c r="Q31" s="36">
        <v>9673</v>
      </c>
      <c r="R31" s="75" t="s">
        <v>83</v>
      </c>
    </row>
    <row r="32" spans="1:18" ht="19.5" customHeight="1">
      <c r="A32" s="50" t="s">
        <v>44</v>
      </c>
      <c r="B32" s="51" t="s">
        <v>99</v>
      </c>
      <c r="C32" s="50">
        <v>1952</v>
      </c>
      <c r="D32" s="50">
        <v>1991</v>
      </c>
      <c r="E32" s="50" t="s">
        <v>29</v>
      </c>
      <c r="F32" s="52">
        <v>2</v>
      </c>
      <c r="G32" s="52">
        <v>1</v>
      </c>
      <c r="H32" s="29">
        <v>554.9</v>
      </c>
      <c r="I32" s="29">
        <v>252</v>
      </c>
      <c r="J32" s="29">
        <v>253</v>
      </c>
      <c r="K32" s="22">
        <f t="shared" si="4"/>
        <v>3591870</v>
      </c>
      <c r="L32" s="29">
        <v>0</v>
      </c>
      <c r="M32" s="29">
        <v>0</v>
      </c>
      <c r="N32" s="29">
        <v>0</v>
      </c>
      <c r="O32" s="22">
        <v>3591870</v>
      </c>
      <c r="P32" s="36">
        <f t="shared" si="5"/>
        <v>6473.0041448909715</v>
      </c>
      <c r="Q32" s="36">
        <v>9673</v>
      </c>
      <c r="R32" s="75" t="s">
        <v>83</v>
      </c>
    </row>
    <row r="33" spans="1:18" ht="19.5" customHeight="1">
      <c r="A33" s="50" t="s">
        <v>45</v>
      </c>
      <c r="B33" s="51" t="s">
        <v>100</v>
      </c>
      <c r="C33" s="50">
        <v>1974</v>
      </c>
      <c r="D33" s="50">
        <v>2008</v>
      </c>
      <c r="E33" s="50" t="s">
        <v>32</v>
      </c>
      <c r="F33" s="52">
        <v>5</v>
      </c>
      <c r="G33" s="52">
        <v>4</v>
      </c>
      <c r="H33" s="29">
        <v>3501.57</v>
      </c>
      <c r="I33" s="29">
        <v>0</v>
      </c>
      <c r="J33" s="29">
        <v>2641.89</v>
      </c>
      <c r="K33" s="22">
        <f t="shared" si="4"/>
        <v>2655212.5</v>
      </c>
      <c r="L33" s="29">
        <v>0</v>
      </c>
      <c r="M33" s="29">
        <v>0</v>
      </c>
      <c r="N33" s="29">
        <v>0</v>
      </c>
      <c r="O33" s="22">
        <v>2655212.5</v>
      </c>
      <c r="P33" s="36">
        <f t="shared" si="5"/>
        <v>758.2919947337908</v>
      </c>
      <c r="Q33" s="36">
        <v>9673</v>
      </c>
      <c r="R33" s="75" t="s">
        <v>85</v>
      </c>
    </row>
    <row r="34" spans="1:18" ht="19.5" customHeight="1">
      <c r="A34" s="50" t="s">
        <v>46</v>
      </c>
      <c r="B34" s="51" t="s">
        <v>101</v>
      </c>
      <c r="C34" s="50">
        <v>1944</v>
      </c>
      <c r="D34" s="50" t="s">
        <v>30</v>
      </c>
      <c r="E34" s="50" t="s">
        <v>29</v>
      </c>
      <c r="F34" s="52">
        <v>2</v>
      </c>
      <c r="G34" s="52">
        <v>1</v>
      </c>
      <c r="H34" s="29">
        <v>285.6</v>
      </c>
      <c r="I34" s="29">
        <v>0</v>
      </c>
      <c r="J34" s="29">
        <v>249.6</v>
      </c>
      <c r="K34" s="22">
        <f t="shared" si="4"/>
        <v>2962760</v>
      </c>
      <c r="L34" s="29">
        <v>0</v>
      </c>
      <c r="M34" s="29">
        <v>0</v>
      </c>
      <c r="N34" s="29">
        <v>0</v>
      </c>
      <c r="O34" s="22">
        <v>2962760</v>
      </c>
      <c r="P34" s="36">
        <f t="shared" si="5"/>
        <v>10373.809523809523</v>
      </c>
      <c r="Q34" s="36">
        <v>9673</v>
      </c>
      <c r="R34" s="75" t="s">
        <v>83</v>
      </c>
    </row>
    <row r="35" spans="1:20" ht="19.5" customHeight="1">
      <c r="A35" s="50" t="s">
        <v>47</v>
      </c>
      <c r="B35" s="51" t="s">
        <v>102</v>
      </c>
      <c r="C35" s="50">
        <v>1958</v>
      </c>
      <c r="D35" s="50" t="s">
        <v>30</v>
      </c>
      <c r="E35" s="50" t="s">
        <v>29</v>
      </c>
      <c r="F35" s="52">
        <v>2</v>
      </c>
      <c r="G35" s="52">
        <v>1</v>
      </c>
      <c r="H35" s="29">
        <v>303.49</v>
      </c>
      <c r="I35" s="29">
        <v>0</v>
      </c>
      <c r="J35" s="29">
        <v>281.06</v>
      </c>
      <c r="K35" s="22">
        <f t="shared" si="4"/>
        <v>2258390</v>
      </c>
      <c r="L35" s="29">
        <v>0</v>
      </c>
      <c r="M35" s="29">
        <v>0</v>
      </c>
      <c r="N35" s="29">
        <v>0</v>
      </c>
      <c r="O35" s="22">
        <v>2258390</v>
      </c>
      <c r="P35" s="36">
        <f t="shared" si="5"/>
        <v>7441.398398629279</v>
      </c>
      <c r="Q35" s="36">
        <v>9673</v>
      </c>
      <c r="R35" s="75" t="s">
        <v>84</v>
      </c>
      <c r="S35" s="66"/>
      <c r="T35" s="66"/>
    </row>
    <row r="36" spans="1:18" ht="19.5" customHeight="1">
      <c r="A36" s="50" t="s">
        <v>48</v>
      </c>
      <c r="B36" s="51" t="s">
        <v>103</v>
      </c>
      <c r="C36" s="40">
        <v>1961</v>
      </c>
      <c r="D36" s="50" t="s">
        <v>30</v>
      </c>
      <c r="E36" s="50" t="s">
        <v>29</v>
      </c>
      <c r="F36" s="52">
        <v>4</v>
      </c>
      <c r="G36" s="52">
        <v>2</v>
      </c>
      <c r="H36" s="29">
        <v>1796.62</v>
      </c>
      <c r="I36" s="29">
        <v>43.9</v>
      </c>
      <c r="J36" s="29">
        <v>1298</v>
      </c>
      <c r="K36" s="22">
        <f t="shared" si="4"/>
        <v>3986720</v>
      </c>
      <c r="L36" s="29">
        <v>0</v>
      </c>
      <c r="M36" s="29">
        <v>0</v>
      </c>
      <c r="N36" s="29">
        <v>0</v>
      </c>
      <c r="O36" s="22">
        <v>3986720</v>
      </c>
      <c r="P36" s="36">
        <f t="shared" si="5"/>
        <v>2219.011254466721</v>
      </c>
      <c r="Q36" s="36">
        <v>9673</v>
      </c>
      <c r="R36" s="75" t="s">
        <v>83</v>
      </c>
    </row>
    <row r="37" spans="1:18" ht="19.5" customHeight="1">
      <c r="A37" s="50" t="s">
        <v>49</v>
      </c>
      <c r="B37" s="51" t="s">
        <v>104</v>
      </c>
      <c r="C37" s="50">
        <v>1955</v>
      </c>
      <c r="D37" s="50" t="s">
        <v>30</v>
      </c>
      <c r="E37" s="50" t="s">
        <v>29</v>
      </c>
      <c r="F37" s="52">
        <v>2</v>
      </c>
      <c r="G37" s="52">
        <v>1</v>
      </c>
      <c r="H37" s="29">
        <v>996.4</v>
      </c>
      <c r="I37" s="29">
        <v>0</v>
      </c>
      <c r="J37" s="29">
        <v>584.9</v>
      </c>
      <c r="K37" s="22">
        <f t="shared" si="4"/>
        <v>10555592.3</v>
      </c>
      <c r="L37" s="29">
        <v>0</v>
      </c>
      <c r="M37" s="29">
        <v>0</v>
      </c>
      <c r="N37" s="29">
        <v>0</v>
      </c>
      <c r="O37" s="22">
        <v>10555592.3</v>
      </c>
      <c r="P37" s="36">
        <f t="shared" si="5"/>
        <v>10593.729727017264</v>
      </c>
      <c r="Q37" s="36">
        <v>9673</v>
      </c>
      <c r="R37" s="75" t="s">
        <v>84</v>
      </c>
    </row>
    <row r="38" spans="1:18" ht="19.5" customHeight="1">
      <c r="A38" s="50" t="s">
        <v>50</v>
      </c>
      <c r="B38" s="51" t="s">
        <v>105</v>
      </c>
      <c r="C38" s="50">
        <v>1949</v>
      </c>
      <c r="D38" s="50" t="s">
        <v>30</v>
      </c>
      <c r="E38" s="50" t="s">
        <v>29</v>
      </c>
      <c r="F38" s="52">
        <v>2</v>
      </c>
      <c r="G38" s="52">
        <v>2</v>
      </c>
      <c r="H38" s="29">
        <v>578.42</v>
      </c>
      <c r="I38" s="29">
        <v>121.5</v>
      </c>
      <c r="J38" s="29">
        <v>385.56</v>
      </c>
      <c r="K38" s="22">
        <f t="shared" si="4"/>
        <v>4018944</v>
      </c>
      <c r="L38" s="29">
        <v>0</v>
      </c>
      <c r="M38" s="29">
        <v>0</v>
      </c>
      <c r="N38" s="29">
        <v>0</v>
      </c>
      <c r="O38" s="22">
        <v>4018944</v>
      </c>
      <c r="P38" s="36">
        <f t="shared" si="5"/>
        <v>6948.141488883511</v>
      </c>
      <c r="Q38" s="36">
        <v>9673</v>
      </c>
      <c r="R38" s="75" t="s">
        <v>84</v>
      </c>
    </row>
    <row r="39" spans="1:18" ht="19.5" customHeight="1">
      <c r="A39" s="50" t="s">
        <v>75</v>
      </c>
      <c r="B39" s="51" t="s">
        <v>106</v>
      </c>
      <c r="C39" s="50">
        <v>1956</v>
      </c>
      <c r="D39" s="50" t="s">
        <v>30</v>
      </c>
      <c r="E39" s="50" t="s">
        <v>29</v>
      </c>
      <c r="F39" s="52">
        <v>2</v>
      </c>
      <c r="G39" s="52">
        <v>2</v>
      </c>
      <c r="H39" s="29">
        <v>2520.47</v>
      </c>
      <c r="I39" s="29">
        <v>286.4</v>
      </c>
      <c r="J39" s="29">
        <v>1549.96</v>
      </c>
      <c r="K39" s="22">
        <f t="shared" si="4"/>
        <v>18069351.19</v>
      </c>
      <c r="L39" s="29">
        <v>0</v>
      </c>
      <c r="M39" s="29">
        <v>0</v>
      </c>
      <c r="N39" s="29">
        <v>0</v>
      </c>
      <c r="O39" s="22">
        <v>18069351.19</v>
      </c>
      <c r="P39" s="36">
        <f t="shared" si="5"/>
        <v>7169.040373422418</v>
      </c>
      <c r="Q39" s="36">
        <v>9673</v>
      </c>
      <c r="R39" s="75" t="s">
        <v>83</v>
      </c>
    </row>
    <row r="40" spans="1:18" ht="19.5" customHeight="1">
      <c r="A40" s="50" t="s">
        <v>51</v>
      </c>
      <c r="B40" s="51" t="s">
        <v>107</v>
      </c>
      <c r="C40" s="50">
        <v>1965</v>
      </c>
      <c r="D40" s="50" t="s">
        <v>30</v>
      </c>
      <c r="E40" s="50" t="s">
        <v>29</v>
      </c>
      <c r="F40" s="52">
        <v>4</v>
      </c>
      <c r="G40" s="52">
        <v>3</v>
      </c>
      <c r="H40" s="29">
        <v>2079.16</v>
      </c>
      <c r="I40" s="29">
        <v>211.78</v>
      </c>
      <c r="J40" s="29">
        <v>1786.17</v>
      </c>
      <c r="K40" s="22">
        <f t="shared" si="4"/>
        <v>9715265.2</v>
      </c>
      <c r="L40" s="29">
        <v>0</v>
      </c>
      <c r="M40" s="29">
        <v>0</v>
      </c>
      <c r="N40" s="29">
        <v>0</v>
      </c>
      <c r="O40" s="22">
        <v>9715265.2</v>
      </c>
      <c r="P40" s="36">
        <f t="shared" si="5"/>
        <v>4672.687623848093</v>
      </c>
      <c r="Q40" s="36">
        <v>9673</v>
      </c>
      <c r="R40" s="75" t="s">
        <v>85</v>
      </c>
    </row>
    <row r="41" spans="1:18" ht="19.5" customHeight="1">
      <c r="A41" s="50" t="s">
        <v>52</v>
      </c>
      <c r="B41" s="51" t="s">
        <v>108</v>
      </c>
      <c r="C41" s="43">
        <v>1959</v>
      </c>
      <c r="D41" s="50" t="s">
        <v>30</v>
      </c>
      <c r="E41" s="50" t="s">
        <v>29</v>
      </c>
      <c r="F41" s="44">
        <v>2</v>
      </c>
      <c r="G41" s="44">
        <v>1</v>
      </c>
      <c r="H41" s="57">
        <v>297.8</v>
      </c>
      <c r="I41" s="57">
        <v>0</v>
      </c>
      <c r="J41" s="57">
        <v>275.4</v>
      </c>
      <c r="K41" s="22">
        <f t="shared" si="4"/>
        <v>2382940</v>
      </c>
      <c r="L41" s="29">
        <v>0</v>
      </c>
      <c r="M41" s="29">
        <v>0</v>
      </c>
      <c r="N41" s="29">
        <v>0</v>
      </c>
      <c r="O41" s="22">
        <v>2382940</v>
      </c>
      <c r="P41" s="36">
        <f t="shared" si="5"/>
        <v>8001.81329751511</v>
      </c>
      <c r="Q41" s="36">
        <v>9673</v>
      </c>
      <c r="R41" s="75" t="s">
        <v>84</v>
      </c>
    </row>
    <row r="42" spans="1:18" ht="19.5" customHeight="1">
      <c r="A42" s="50" t="s">
        <v>53</v>
      </c>
      <c r="B42" s="51" t="s">
        <v>109</v>
      </c>
      <c r="C42" s="50">
        <v>1961</v>
      </c>
      <c r="D42" s="50" t="s">
        <v>30</v>
      </c>
      <c r="E42" s="50" t="s">
        <v>29</v>
      </c>
      <c r="F42" s="52">
        <v>3</v>
      </c>
      <c r="G42" s="52">
        <v>2</v>
      </c>
      <c r="H42" s="29">
        <v>1364.4</v>
      </c>
      <c r="I42" s="29">
        <v>0</v>
      </c>
      <c r="J42" s="29">
        <v>831.7</v>
      </c>
      <c r="K42" s="22">
        <f t="shared" si="4"/>
        <v>2608740</v>
      </c>
      <c r="L42" s="29">
        <v>0</v>
      </c>
      <c r="M42" s="29">
        <v>0</v>
      </c>
      <c r="N42" s="29">
        <v>0</v>
      </c>
      <c r="O42" s="22">
        <v>2608740</v>
      </c>
      <c r="P42" s="36">
        <f t="shared" si="5"/>
        <v>1912.0052770448547</v>
      </c>
      <c r="Q42" s="36">
        <v>9673</v>
      </c>
      <c r="R42" s="75" t="s">
        <v>83</v>
      </c>
    </row>
    <row r="43" spans="1:18" ht="19.5" customHeight="1">
      <c r="A43" s="50" t="s">
        <v>54</v>
      </c>
      <c r="B43" s="51" t="s">
        <v>110</v>
      </c>
      <c r="C43" s="50">
        <v>1944</v>
      </c>
      <c r="D43" s="50" t="s">
        <v>30</v>
      </c>
      <c r="E43" s="50" t="s">
        <v>29</v>
      </c>
      <c r="F43" s="52">
        <v>2</v>
      </c>
      <c r="G43" s="52">
        <v>2</v>
      </c>
      <c r="H43" s="29">
        <v>1358.4</v>
      </c>
      <c r="I43" s="29">
        <v>902.2</v>
      </c>
      <c r="J43" s="29">
        <v>329</v>
      </c>
      <c r="K43" s="22">
        <f t="shared" si="4"/>
        <v>7345860</v>
      </c>
      <c r="L43" s="29">
        <v>0</v>
      </c>
      <c r="M43" s="29">
        <v>0</v>
      </c>
      <c r="N43" s="29">
        <v>0</v>
      </c>
      <c r="O43" s="22">
        <v>7345860</v>
      </c>
      <c r="P43" s="36">
        <f t="shared" si="5"/>
        <v>5407.729681978798</v>
      </c>
      <c r="Q43" s="36">
        <v>9673</v>
      </c>
      <c r="R43" s="75" t="s">
        <v>84</v>
      </c>
    </row>
    <row r="44" spans="1:18" ht="19.5" customHeight="1">
      <c r="A44" s="50" t="s">
        <v>61</v>
      </c>
      <c r="B44" s="51" t="s">
        <v>111</v>
      </c>
      <c r="C44" s="43">
        <v>1961</v>
      </c>
      <c r="D44" s="50" t="s">
        <v>30</v>
      </c>
      <c r="E44" s="50" t="s">
        <v>29</v>
      </c>
      <c r="F44" s="44">
        <v>2</v>
      </c>
      <c r="G44" s="44">
        <v>2</v>
      </c>
      <c r="H44" s="57">
        <v>599.4</v>
      </c>
      <c r="I44" s="57">
        <v>68.4</v>
      </c>
      <c r="J44" s="57">
        <v>515</v>
      </c>
      <c r="K44" s="22">
        <f t="shared" si="4"/>
        <v>2955870</v>
      </c>
      <c r="L44" s="57">
        <v>0</v>
      </c>
      <c r="M44" s="57">
        <v>0</v>
      </c>
      <c r="N44" s="57">
        <v>0</v>
      </c>
      <c r="O44" s="63">
        <v>2955870</v>
      </c>
      <c r="P44" s="36">
        <f t="shared" si="5"/>
        <v>4931.381381381381</v>
      </c>
      <c r="Q44" s="36">
        <v>9673</v>
      </c>
      <c r="R44" s="75" t="s">
        <v>84</v>
      </c>
    </row>
    <row r="45" spans="1:21" s="3" customFormat="1" ht="19.5" customHeight="1">
      <c r="A45" s="50" t="s">
        <v>62</v>
      </c>
      <c r="B45" s="51" t="s">
        <v>112</v>
      </c>
      <c r="C45" s="50">
        <v>1946</v>
      </c>
      <c r="D45" s="50" t="s">
        <v>30</v>
      </c>
      <c r="E45" s="50" t="s">
        <v>29</v>
      </c>
      <c r="F45" s="52">
        <v>2</v>
      </c>
      <c r="G45" s="52">
        <v>1</v>
      </c>
      <c r="H45" s="29">
        <v>332.15</v>
      </c>
      <c r="I45" s="29">
        <v>144.3</v>
      </c>
      <c r="J45" s="29">
        <v>144.4</v>
      </c>
      <c r="K45" s="22">
        <f t="shared" si="4"/>
        <v>1960130</v>
      </c>
      <c r="L45" s="29">
        <v>0</v>
      </c>
      <c r="M45" s="29">
        <v>0</v>
      </c>
      <c r="N45" s="29">
        <v>0</v>
      </c>
      <c r="O45" s="22">
        <v>1960130</v>
      </c>
      <c r="P45" s="36">
        <f t="shared" si="5"/>
        <v>5901.339756134277</v>
      </c>
      <c r="Q45" s="36">
        <v>9673</v>
      </c>
      <c r="R45" s="75" t="s">
        <v>83</v>
      </c>
      <c r="S45" s="10"/>
      <c r="T45" s="10"/>
      <c r="U45" s="10"/>
    </row>
    <row r="46" spans="1:21" s="3" customFormat="1" ht="19.5" customHeight="1">
      <c r="A46" s="50" t="s">
        <v>63</v>
      </c>
      <c r="B46" s="51" t="s">
        <v>60</v>
      </c>
      <c r="C46" s="50">
        <v>1966</v>
      </c>
      <c r="D46" s="50" t="s">
        <v>30</v>
      </c>
      <c r="E46" s="50" t="s">
        <v>29</v>
      </c>
      <c r="F46" s="52">
        <v>2</v>
      </c>
      <c r="G46" s="52">
        <v>1</v>
      </c>
      <c r="H46" s="29">
        <v>569.47</v>
      </c>
      <c r="I46" s="29">
        <v>0</v>
      </c>
      <c r="J46" s="29">
        <v>504.56</v>
      </c>
      <c r="K46" s="22">
        <f t="shared" si="4"/>
        <v>2483282.5</v>
      </c>
      <c r="L46" s="29">
        <v>0</v>
      </c>
      <c r="M46" s="29">
        <v>0</v>
      </c>
      <c r="N46" s="29">
        <v>0</v>
      </c>
      <c r="O46" s="22">
        <v>2483282.5</v>
      </c>
      <c r="P46" s="36">
        <f t="shared" si="5"/>
        <v>4360.690642176059</v>
      </c>
      <c r="Q46" s="36">
        <v>9673</v>
      </c>
      <c r="R46" s="75" t="s">
        <v>85</v>
      </c>
      <c r="S46" s="10"/>
      <c r="T46" s="10"/>
      <c r="U46" s="10"/>
    </row>
    <row r="47" spans="1:18" ht="19.5" customHeight="1">
      <c r="A47" s="50" t="s">
        <v>997</v>
      </c>
      <c r="B47" s="107" t="s">
        <v>113</v>
      </c>
      <c r="C47" s="53">
        <v>1947</v>
      </c>
      <c r="D47" s="50" t="s">
        <v>30</v>
      </c>
      <c r="E47" s="50" t="s">
        <v>29</v>
      </c>
      <c r="F47" s="64">
        <v>2</v>
      </c>
      <c r="G47" s="64">
        <v>1</v>
      </c>
      <c r="H47" s="65">
        <v>344.12</v>
      </c>
      <c r="I47" s="65">
        <v>73.16</v>
      </c>
      <c r="J47" s="65">
        <v>236.5</v>
      </c>
      <c r="K47" s="22">
        <f t="shared" si="4"/>
        <v>2682443</v>
      </c>
      <c r="L47" s="65">
        <v>0</v>
      </c>
      <c r="M47" s="65">
        <v>0</v>
      </c>
      <c r="N47" s="65">
        <v>0</v>
      </c>
      <c r="O47" s="38">
        <v>2682443</v>
      </c>
      <c r="P47" s="36">
        <f t="shared" si="5"/>
        <v>7795.080204579797</v>
      </c>
      <c r="Q47" s="36">
        <v>9673</v>
      </c>
      <c r="R47" s="75" t="s">
        <v>83</v>
      </c>
    </row>
    <row r="48" spans="1:21" s="3" customFormat="1" ht="19.5" customHeight="1">
      <c r="A48" s="50" t="s">
        <v>64</v>
      </c>
      <c r="B48" s="58" t="s">
        <v>114</v>
      </c>
      <c r="C48" s="40">
        <v>1961</v>
      </c>
      <c r="D48" s="50" t="s">
        <v>30</v>
      </c>
      <c r="E48" s="50" t="s">
        <v>29</v>
      </c>
      <c r="F48" s="52">
        <v>3</v>
      </c>
      <c r="G48" s="52">
        <v>2</v>
      </c>
      <c r="H48" s="29">
        <v>1049.79</v>
      </c>
      <c r="I48" s="29">
        <v>0</v>
      </c>
      <c r="J48" s="29">
        <v>948.37</v>
      </c>
      <c r="K48" s="22">
        <f t="shared" si="4"/>
        <v>4080000</v>
      </c>
      <c r="L48" s="29">
        <v>0</v>
      </c>
      <c r="M48" s="29">
        <v>0</v>
      </c>
      <c r="N48" s="29">
        <v>0</v>
      </c>
      <c r="O48" s="22">
        <v>4080000</v>
      </c>
      <c r="P48" s="36">
        <f t="shared" si="5"/>
        <v>3886.491584031092</v>
      </c>
      <c r="Q48" s="36">
        <v>9673</v>
      </c>
      <c r="R48" s="75" t="s">
        <v>83</v>
      </c>
      <c r="S48" s="10"/>
      <c r="T48" s="10"/>
      <c r="U48" s="10"/>
    </row>
    <row r="49" spans="1:21" s="3" customFormat="1" ht="19.5" customHeight="1">
      <c r="A49" s="50" t="s">
        <v>65</v>
      </c>
      <c r="B49" s="58" t="s">
        <v>115</v>
      </c>
      <c r="C49" s="40">
        <v>1961</v>
      </c>
      <c r="D49" s="50" t="s">
        <v>30</v>
      </c>
      <c r="E49" s="50" t="s">
        <v>29</v>
      </c>
      <c r="F49" s="52">
        <v>3</v>
      </c>
      <c r="G49" s="52">
        <v>2</v>
      </c>
      <c r="H49" s="29">
        <v>1064.39</v>
      </c>
      <c r="I49" s="29">
        <v>0</v>
      </c>
      <c r="J49" s="29">
        <v>960.67</v>
      </c>
      <c r="K49" s="22">
        <f t="shared" si="4"/>
        <v>4105440</v>
      </c>
      <c r="L49" s="29">
        <v>0</v>
      </c>
      <c r="M49" s="29">
        <v>0</v>
      </c>
      <c r="N49" s="29">
        <v>0</v>
      </c>
      <c r="O49" s="22">
        <v>4105440</v>
      </c>
      <c r="P49" s="36">
        <f t="shared" si="5"/>
        <v>3857.0824603763654</v>
      </c>
      <c r="Q49" s="36">
        <v>9673</v>
      </c>
      <c r="R49" s="75" t="s">
        <v>83</v>
      </c>
      <c r="S49" s="10"/>
      <c r="T49" s="10"/>
      <c r="U49" s="10"/>
    </row>
    <row r="50" spans="1:18" ht="19.5" customHeight="1">
      <c r="A50" s="50" t="s">
        <v>66</v>
      </c>
      <c r="B50" s="111" t="s">
        <v>116</v>
      </c>
      <c r="C50" s="112">
        <v>1960</v>
      </c>
      <c r="D50" s="50" t="s">
        <v>30</v>
      </c>
      <c r="E50" s="50" t="s">
        <v>29</v>
      </c>
      <c r="F50" s="64">
        <v>3</v>
      </c>
      <c r="G50" s="64">
        <v>2</v>
      </c>
      <c r="H50" s="65">
        <v>1075.84</v>
      </c>
      <c r="I50" s="65">
        <v>0</v>
      </c>
      <c r="J50" s="65">
        <v>972.12</v>
      </c>
      <c r="K50" s="22">
        <f t="shared" si="4"/>
        <v>4123990</v>
      </c>
      <c r="L50" s="65">
        <v>0</v>
      </c>
      <c r="M50" s="65">
        <v>0</v>
      </c>
      <c r="N50" s="65">
        <v>0</v>
      </c>
      <c r="O50" s="38">
        <v>4123990</v>
      </c>
      <c r="P50" s="36">
        <f t="shared" si="5"/>
        <v>3833.2744646044025</v>
      </c>
      <c r="Q50" s="36">
        <v>9673</v>
      </c>
      <c r="R50" s="75" t="s">
        <v>83</v>
      </c>
    </row>
    <row r="51" spans="1:21" s="3" customFormat="1" ht="19.5" customHeight="1">
      <c r="A51" s="50" t="s">
        <v>67</v>
      </c>
      <c r="B51" s="58" t="s">
        <v>117</v>
      </c>
      <c r="C51" s="50">
        <v>1960</v>
      </c>
      <c r="D51" s="50" t="s">
        <v>30</v>
      </c>
      <c r="E51" s="50" t="s">
        <v>29</v>
      </c>
      <c r="F51" s="52">
        <v>3</v>
      </c>
      <c r="G51" s="52">
        <v>2</v>
      </c>
      <c r="H51" s="29">
        <v>1080.83</v>
      </c>
      <c r="I51" s="29">
        <v>0</v>
      </c>
      <c r="J51" s="29">
        <v>902.46</v>
      </c>
      <c r="K51" s="22">
        <f t="shared" si="4"/>
        <v>4123990</v>
      </c>
      <c r="L51" s="29">
        <v>0</v>
      </c>
      <c r="M51" s="29">
        <v>0</v>
      </c>
      <c r="N51" s="29">
        <v>0</v>
      </c>
      <c r="O51" s="22">
        <v>4123990</v>
      </c>
      <c r="P51" s="36">
        <f t="shared" si="5"/>
        <v>3815.5769177391453</v>
      </c>
      <c r="Q51" s="36">
        <v>9673</v>
      </c>
      <c r="R51" s="75" t="s">
        <v>84</v>
      </c>
      <c r="S51" s="10"/>
      <c r="T51" s="10"/>
      <c r="U51" s="10"/>
    </row>
    <row r="52" spans="1:21" s="3" customFormat="1" ht="19.5" customHeight="1">
      <c r="A52" s="50" t="s">
        <v>68</v>
      </c>
      <c r="B52" s="58" t="s">
        <v>118</v>
      </c>
      <c r="C52" s="50">
        <v>1974</v>
      </c>
      <c r="D52" s="50" t="s">
        <v>30</v>
      </c>
      <c r="E52" s="50" t="s">
        <v>29</v>
      </c>
      <c r="F52" s="52">
        <v>5</v>
      </c>
      <c r="G52" s="52">
        <v>4</v>
      </c>
      <c r="H52" s="29">
        <v>4497.77</v>
      </c>
      <c r="I52" s="29">
        <v>0</v>
      </c>
      <c r="J52" s="29">
        <v>3348.35</v>
      </c>
      <c r="K52" s="22">
        <f t="shared" si="4"/>
        <v>3230060</v>
      </c>
      <c r="L52" s="29">
        <v>0</v>
      </c>
      <c r="M52" s="29">
        <v>0</v>
      </c>
      <c r="N52" s="29">
        <v>0</v>
      </c>
      <c r="O52" s="22">
        <v>3230060</v>
      </c>
      <c r="P52" s="36">
        <f t="shared" si="5"/>
        <v>718.14699284312</v>
      </c>
      <c r="Q52" s="36">
        <v>9673</v>
      </c>
      <c r="R52" s="75" t="s">
        <v>84</v>
      </c>
      <c r="S52" s="10"/>
      <c r="T52" s="10"/>
      <c r="U52" s="10"/>
    </row>
    <row r="53" spans="1:18" ht="19.5" customHeight="1">
      <c r="A53" s="50" t="s">
        <v>69</v>
      </c>
      <c r="B53" s="111" t="s">
        <v>119</v>
      </c>
      <c r="C53" s="50">
        <v>1974</v>
      </c>
      <c r="D53" s="50" t="s">
        <v>30</v>
      </c>
      <c r="E53" s="50" t="s">
        <v>32</v>
      </c>
      <c r="F53" s="52">
        <v>5</v>
      </c>
      <c r="G53" s="52">
        <v>4</v>
      </c>
      <c r="H53" s="29">
        <v>3995.08</v>
      </c>
      <c r="I53" s="29">
        <v>0</v>
      </c>
      <c r="J53" s="29">
        <v>3531.37</v>
      </c>
      <c r="K53" s="22">
        <f t="shared" si="4"/>
        <v>3154820</v>
      </c>
      <c r="L53" s="61">
        <v>0</v>
      </c>
      <c r="M53" s="61">
        <v>0</v>
      </c>
      <c r="N53" s="61">
        <v>0</v>
      </c>
      <c r="O53" s="56">
        <v>3154820</v>
      </c>
      <c r="P53" s="36">
        <f t="shared" si="5"/>
        <v>789.6763018512771</v>
      </c>
      <c r="Q53" s="36">
        <v>9673</v>
      </c>
      <c r="R53" s="75" t="s">
        <v>85</v>
      </c>
    </row>
    <row r="54" spans="1:18" ht="19.5" customHeight="1">
      <c r="A54" s="50" t="s">
        <v>10</v>
      </c>
      <c r="B54" s="110" t="s">
        <v>120</v>
      </c>
      <c r="C54" s="50">
        <v>1974</v>
      </c>
      <c r="D54" s="50" t="s">
        <v>30</v>
      </c>
      <c r="E54" s="50" t="s">
        <v>29</v>
      </c>
      <c r="F54" s="52">
        <v>2</v>
      </c>
      <c r="G54" s="52">
        <v>1</v>
      </c>
      <c r="H54" s="29">
        <v>451.08</v>
      </c>
      <c r="I54" s="29">
        <v>0</v>
      </c>
      <c r="J54" s="29">
        <v>384.48</v>
      </c>
      <c r="K54" s="22">
        <f t="shared" si="4"/>
        <v>1303190</v>
      </c>
      <c r="L54" s="29">
        <v>0</v>
      </c>
      <c r="M54" s="29">
        <v>0</v>
      </c>
      <c r="N54" s="29">
        <v>0</v>
      </c>
      <c r="O54" s="22">
        <v>1303190</v>
      </c>
      <c r="P54" s="36">
        <f t="shared" si="5"/>
        <v>2889.044072004966</v>
      </c>
      <c r="Q54" s="36">
        <v>9673</v>
      </c>
      <c r="R54" s="75" t="s">
        <v>84</v>
      </c>
    </row>
    <row r="55" spans="1:18" ht="19.5" customHeight="1">
      <c r="A55" s="50" t="s">
        <v>998</v>
      </c>
      <c r="B55" s="51" t="s">
        <v>121</v>
      </c>
      <c r="C55" s="50">
        <v>1957</v>
      </c>
      <c r="D55" s="50" t="s">
        <v>30</v>
      </c>
      <c r="E55" s="50" t="s">
        <v>29</v>
      </c>
      <c r="F55" s="52">
        <v>2</v>
      </c>
      <c r="G55" s="52">
        <v>1</v>
      </c>
      <c r="H55" s="29">
        <v>339.97</v>
      </c>
      <c r="I55" s="29">
        <v>0</v>
      </c>
      <c r="J55" s="29">
        <v>310.13</v>
      </c>
      <c r="K55" s="22">
        <f aca="true" t="shared" si="6" ref="K55:K72">SUM(L55:O55)</f>
        <v>2543530</v>
      </c>
      <c r="L55" s="29">
        <v>0</v>
      </c>
      <c r="M55" s="29">
        <v>0</v>
      </c>
      <c r="N55" s="29">
        <v>0</v>
      </c>
      <c r="O55" s="22">
        <v>2543530</v>
      </c>
      <c r="P55" s="36">
        <f t="shared" si="5"/>
        <v>7481.630732123422</v>
      </c>
      <c r="Q55" s="36">
        <v>9673</v>
      </c>
      <c r="R55" s="75" t="s">
        <v>84</v>
      </c>
    </row>
    <row r="56" spans="1:18" ht="19.5" customHeight="1">
      <c r="A56" s="50" t="s">
        <v>999</v>
      </c>
      <c r="B56" s="51" t="s">
        <v>122</v>
      </c>
      <c r="C56" s="50">
        <v>1960</v>
      </c>
      <c r="D56" s="50" t="s">
        <v>30</v>
      </c>
      <c r="E56" s="50" t="s">
        <v>29</v>
      </c>
      <c r="F56" s="52">
        <v>3</v>
      </c>
      <c r="G56" s="52">
        <v>3</v>
      </c>
      <c r="H56" s="29">
        <v>2139.58</v>
      </c>
      <c r="I56" s="29">
        <v>0</v>
      </c>
      <c r="J56" s="29">
        <v>1516.6</v>
      </c>
      <c r="K56" s="22">
        <f t="shared" si="6"/>
        <v>5994360</v>
      </c>
      <c r="L56" s="29">
        <v>0</v>
      </c>
      <c r="M56" s="29">
        <v>0</v>
      </c>
      <c r="N56" s="29">
        <v>0</v>
      </c>
      <c r="O56" s="22">
        <v>5994360</v>
      </c>
      <c r="P56" s="36">
        <f t="shared" si="5"/>
        <v>2801.6526608025874</v>
      </c>
      <c r="Q56" s="36">
        <v>9673</v>
      </c>
      <c r="R56" s="75" t="s">
        <v>84</v>
      </c>
    </row>
    <row r="57" spans="1:18" ht="19.5" customHeight="1">
      <c r="A57" s="50" t="s">
        <v>11</v>
      </c>
      <c r="B57" s="51" t="s">
        <v>123</v>
      </c>
      <c r="C57" s="40">
        <v>1960</v>
      </c>
      <c r="D57" s="50" t="s">
        <v>30</v>
      </c>
      <c r="E57" s="50" t="s">
        <v>29</v>
      </c>
      <c r="F57" s="52">
        <v>3</v>
      </c>
      <c r="G57" s="52">
        <v>3</v>
      </c>
      <c r="H57" s="29">
        <v>2260</v>
      </c>
      <c r="I57" s="29">
        <v>0</v>
      </c>
      <c r="J57" s="29">
        <v>1542.5</v>
      </c>
      <c r="K57" s="22">
        <f t="shared" si="6"/>
        <v>5989590</v>
      </c>
      <c r="L57" s="29">
        <v>0</v>
      </c>
      <c r="M57" s="29">
        <v>0</v>
      </c>
      <c r="N57" s="29">
        <v>0</v>
      </c>
      <c r="O57" s="22">
        <v>5989590</v>
      </c>
      <c r="P57" s="36">
        <f t="shared" si="5"/>
        <v>2650.261061946903</v>
      </c>
      <c r="Q57" s="36">
        <v>9673</v>
      </c>
      <c r="R57" s="77" t="s">
        <v>85</v>
      </c>
    </row>
    <row r="58" spans="1:18" ht="19.5" customHeight="1">
      <c r="A58" s="50" t="s">
        <v>12</v>
      </c>
      <c r="B58" s="51" t="s">
        <v>124</v>
      </c>
      <c r="C58" s="50">
        <v>1966</v>
      </c>
      <c r="D58" s="50" t="s">
        <v>30</v>
      </c>
      <c r="E58" s="50" t="s">
        <v>29</v>
      </c>
      <c r="F58" s="52">
        <v>5</v>
      </c>
      <c r="G58" s="52">
        <v>3</v>
      </c>
      <c r="H58" s="29">
        <v>2604.62</v>
      </c>
      <c r="I58" s="29">
        <v>538.21</v>
      </c>
      <c r="J58" s="29">
        <v>2558.54</v>
      </c>
      <c r="K58" s="22">
        <f t="shared" si="6"/>
        <v>3569300</v>
      </c>
      <c r="L58" s="29">
        <v>0</v>
      </c>
      <c r="M58" s="29">
        <v>0</v>
      </c>
      <c r="N58" s="29">
        <v>0</v>
      </c>
      <c r="O58" s="22">
        <v>3569300</v>
      </c>
      <c r="P58" s="36">
        <f t="shared" si="5"/>
        <v>1370.3726455298663</v>
      </c>
      <c r="Q58" s="36">
        <v>9673</v>
      </c>
      <c r="R58" s="77" t="s">
        <v>85</v>
      </c>
    </row>
    <row r="59" spans="1:18" ht="19.5" customHeight="1">
      <c r="A59" s="50" t="s">
        <v>13</v>
      </c>
      <c r="B59" s="51" t="s">
        <v>125</v>
      </c>
      <c r="C59" s="50">
        <v>1959</v>
      </c>
      <c r="D59" s="50" t="s">
        <v>30</v>
      </c>
      <c r="E59" s="50" t="s">
        <v>29</v>
      </c>
      <c r="F59" s="52">
        <v>2</v>
      </c>
      <c r="G59" s="52">
        <v>1</v>
      </c>
      <c r="H59" s="29">
        <v>329.86</v>
      </c>
      <c r="I59" s="29">
        <v>99.66</v>
      </c>
      <c r="J59" s="29">
        <v>206.2</v>
      </c>
      <c r="K59" s="22">
        <f t="shared" si="6"/>
        <v>1933500</v>
      </c>
      <c r="L59" s="29">
        <v>0</v>
      </c>
      <c r="M59" s="29">
        <v>0</v>
      </c>
      <c r="N59" s="29">
        <v>0</v>
      </c>
      <c r="O59" s="22">
        <v>1933500</v>
      </c>
      <c r="P59" s="36">
        <f t="shared" si="5"/>
        <v>5861.577638998363</v>
      </c>
      <c r="Q59" s="36">
        <v>9673</v>
      </c>
      <c r="R59" s="77" t="s">
        <v>84</v>
      </c>
    </row>
    <row r="60" spans="1:18" ht="19.5" customHeight="1">
      <c r="A60" s="50" t="s">
        <v>14</v>
      </c>
      <c r="B60" s="51" t="s">
        <v>126</v>
      </c>
      <c r="C60" s="50">
        <v>1960</v>
      </c>
      <c r="D60" s="50" t="s">
        <v>30</v>
      </c>
      <c r="E60" s="50" t="s">
        <v>29</v>
      </c>
      <c r="F60" s="52">
        <v>4</v>
      </c>
      <c r="G60" s="52">
        <v>7</v>
      </c>
      <c r="H60" s="29">
        <v>4606.18</v>
      </c>
      <c r="I60" s="29">
        <v>327.18</v>
      </c>
      <c r="J60" s="29">
        <v>3190.75</v>
      </c>
      <c r="K60" s="22">
        <f t="shared" si="6"/>
        <v>26113047.36</v>
      </c>
      <c r="L60" s="29">
        <v>0</v>
      </c>
      <c r="M60" s="29">
        <v>0</v>
      </c>
      <c r="N60" s="29">
        <v>0</v>
      </c>
      <c r="O60" s="22">
        <v>26113047.36</v>
      </c>
      <c r="P60" s="36">
        <f t="shared" si="5"/>
        <v>5669.133069050709</v>
      </c>
      <c r="Q60" s="36">
        <v>9673</v>
      </c>
      <c r="R60" s="77" t="s">
        <v>85</v>
      </c>
    </row>
    <row r="61" spans="1:18" ht="19.5" customHeight="1">
      <c r="A61" s="50" t="s">
        <v>15</v>
      </c>
      <c r="B61" s="51" t="s">
        <v>127</v>
      </c>
      <c r="C61" s="50">
        <v>1976</v>
      </c>
      <c r="D61" s="50">
        <v>2010</v>
      </c>
      <c r="E61" s="50" t="s">
        <v>29</v>
      </c>
      <c r="F61" s="52">
        <v>5</v>
      </c>
      <c r="G61" s="52">
        <v>1</v>
      </c>
      <c r="H61" s="29">
        <v>4206.59</v>
      </c>
      <c r="I61" s="29">
        <v>122.3</v>
      </c>
      <c r="J61" s="29">
        <v>2276</v>
      </c>
      <c r="K61" s="22">
        <f t="shared" si="6"/>
        <v>11692620</v>
      </c>
      <c r="L61" s="29">
        <v>0</v>
      </c>
      <c r="M61" s="29">
        <v>0</v>
      </c>
      <c r="N61" s="29">
        <v>0</v>
      </c>
      <c r="O61" s="22">
        <v>11692620</v>
      </c>
      <c r="P61" s="36">
        <f t="shared" si="5"/>
        <v>2779.595824646566</v>
      </c>
      <c r="Q61" s="36">
        <v>9673</v>
      </c>
      <c r="R61" s="77" t="s">
        <v>84</v>
      </c>
    </row>
    <row r="62" spans="1:18" ht="19.5" customHeight="1">
      <c r="A62" s="50" t="s">
        <v>16</v>
      </c>
      <c r="B62" s="51" t="s">
        <v>128</v>
      </c>
      <c r="C62" s="50">
        <v>1959</v>
      </c>
      <c r="D62" s="50" t="s">
        <v>30</v>
      </c>
      <c r="E62" s="50" t="s">
        <v>29</v>
      </c>
      <c r="F62" s="52">
        <v>3</v>
      </c>
      <c r="G62" s="52">
        <v>2</v>
      </c>
      <c r="H62" s="29">
        <v>1009.13</v>
      </c>
      <c r="I62" s="29">
        <v>0</v>
      </c>
      <c r="J62" s="29">
        <v>800.2</v>
      </c>
      <c r="K62" s="22">
        <f t="shared" si="6"/>
        <v>6242558.51</v>
      </c>
      <c r="L62" s="29">
        <v>0</v>
      </c>
      <c r="M62" s="29">
        <v>0</v>
      </c>
      <c r="N62" s="29">
        <v>0</v>
      </c>
      <c r="O62" s="22">
        <v>6242558.51</v>
      </c>
      <c r="P62" s="36">
        <f t="shared" si="5"/>
        <v>6186.079603222578</v>
      </c>
      <c r="Q62" s="36">
        <v>9673</v>
      </c>
      <c r="R62" s="77" t="s">
        <v>85</v>
      </c>
    </row>
    <row r="63" spans="1:18" ht="19.5" customHeight="1">
      <c r="A63" s="50" t="s">
        <v>1000</v>
      </c>
      <c r="B63" s="51" t="s">
        <v>129</v>
      </c>
      <c r="C63" s="50">
        <v>1959</v>
      </c>
      <c r="D63" s="50" t="s">
        <v>30</v>
      </c>
      <c r="E63" s="50" t="s">
        <v>29</v>
      </c>
      <c r="F63" s="52">
        <v>3</v>
      </c>
      <c r="G63" s="52">
        <v>2</v>
      </c>
      <c r="H63" s="29">
        <v>1138.5</v>
      </c>
      <c r="I63" s="29">
        <v>0</v>
      </c>
      <c r="J63" s="29">
        <v>997.47</v>
      </c>
      <c r="K63" s="22">
        <f t="shared" si="6"/>
        <v>4172220</v>
      </c>
      <c r="L63" s="29">
        <v>0</v>
      </c>
      <c r="M63" s="29">
        <v>0</v>
      </c>
      <c r="N63" s="29">
        <v>0</v>
      </c>
      <c r="O63" s="22">
        <v>4172220</v>
      </c>
      <c r="P63" s="36">
        <f t="shared" si="5"/>
        <v>3664.6640316205535</v>
      </c>
      <c r="Q63" s="36">
        <v>9673</v>
      </c>
      <c r="R63" s="77" t="s">
        <v>85</v>
      </c>
    </row>
    <row r="64" spans="1:18" ht="19.5" customHeight="1">
      <c r="A64" s="50" t="s">
        <v>1001</v>
      </c>
      <c r="B64" s="51" t="s">
        <v>130</v>
      </c>
      <c r="C64" s="50">
        <v>1991</v>
      </c>
      <c r="D64" s="50" t="s">
        <v>30</v>
      </c>
      <c r="E64" s="50" t="s">
        <v>29</v>
      </c>
      <c r="F64" s="52">
        <v>5</v>
      </c>
      <c r="G64" s="52">
        <v>3</v>
      </c>
      <c r="H64" s="29">
        <v>5088.2</v>
      </c>
      <c r="I64" s="29">
        <v>0</v>
      </c>
      <c r="J64" s="29">
        <v>4354.35</v>
      </c>
      <c r="K64" s="22">
        <f t="shared" si="6"/>
        <v>4279130</v>
      </c>
      <c r="L64" s="29">
        <v>0</v>
      </c>
      <c r="M64" s="29">
        <v>0</v>
      </c>
      <c r="N64" s="29">
        <v>0</v>
      </c>
      <c r="O64" s="22">
        <v>4279130</v>
      </c>
      <c r="P64" s="36">
        <f t="shared" si="5"/>
        <v>840.9909201682324</v>
      </c>
      <c r="Q64" s="36">
        <v>9673</v>
      </c>
      <c r="R64" s="77" t="s">
        <v>84</v>
      </c>
    </row>
    <row r="65" spans="1:18" ht="19.5" customHeight="1">
      <c r="A65" s="50" t="s">
        <v>1002</v>
      </c>
      <c r="B65" s="51" t="s">
        <v>131</v>
      </c>
      <c r="C65" s="50">
        <v>1990</v>
      </c>
      <c r="D65" s="50" t="s">
        <v>30</v>
      </c>
      <c r="E65" s="50" t="s">
        <v>29</v>
      </c>
      <c r="F65" s="52">
        <v>3</v>
      </c>
      <c r="G65" s="52">
        <v>2</v>
      </c>
      <c r="H65" s="29">
        <v>1371.1</v>
      </c>
      <c r="I65" s="29">
        <v>0</v>
      </c>
      <c r="J65" s="29">
        <v>1278.7</v>
      </c>
      <c r="K65" s="22">
        <f t="shared" si="6"/>
        <v>2556695</v>
      </c>
      <c r="L65" s="29">
        <v>0</v>
      </c>
      <c r="M65" s="29">
        <v>0</v>
      </c>
      <c r="N65" s="29">
        <v>0</v>
      </c>
      <c r="O65" s="22">
        <v>2556695</v>
      </c>
      <c r="P65" s="36">
        <f t="shared" si="5"/>
        <v>1864.703522718985</v>
      </c>
      <c r="Q65" s="36">
        <v>9673</v>
      </c>
      <c r="R65" s="77" t="s">
        <v>85</v>
      </c>
    </row>
    <row r="66" spans="1:18" ht="19.5" customHeight="1">
      <c r="A66" s="50" t="s">
        <v>1003</v>
      </c>
      <c r="B66" s="51" t="s">
        <v>132</v>
      </c>
      <c r="C66" s="50">
        <v>1958</v>
      </c>
      <c r="D66" s="50" t="s">
        <v>30</v>
      </c>
      <c r="E66" s="50" t="s">
        <v>29</v>
      </c>
      <c r="F66" s="52">
        <v>2</v>
      </c>
      <c r="G66" s="52">
        <v>3</v>
      </c>
      <c r="H66" s="29">
        <v>1091.97</v>
      </c>
      <c r="I66" s="29">
        <v>50.95</v>
      </c>
      <c r="J66" s="29">
        <v>893.12</v>
      </c>
      <c r="K66" s="22">
        <f t="shared" si="6"/>
        <v>3550211.19</v>
      </c>
      <c r="L66" s="29">
        <v>0</v>
      </c>
      <c r="M66" s="29">
        <v>0</v>
      </c>
      <c r="N66" s="29">
        <v>0</v>
      </c>
      <c r="O66" s="22">
        <v>3550211.19</v>
      </c>
      <c r="P66" s="36">
        <f t="shared" si="5"/>
        <v>3251.198466990851</v>
      </c>
      <c r="Q66" s="36">
        <v>9673</v>
      </c>
      <c r="R66" s="77" t="s">
        <v>85</v>
      </c>
    </row>
    <row r="67" spans="1:18" ht="19.5" customHeight="1">
      <c r="A67" s="50" t="s">
        <v>1004</v>
      </c>
      <c r="B67" s="51" t="s">
        <v>133</v>
      </c>
      <c r="C67" s="50">
        <v>1955</v>
      </c>
      <c r="D67" s="50" t="s">
        <v>30</v>
      </c>
      <c r="E67" s="50" t="s">
        <v>29</v>
      </c>
      <c r="F67" s="52">
        <v>2</v>
      </c>
      <c r="G67" s="52">
        <v>1</v>
      </c>
      <c r="H67" s="29">
        <v>551.87</v>
      </c>
      <c r="I67" s="29">
        <v>0</v>
      </c>
      <c r="J67" s="29">
        <v>432.33</v>
      </c>
      <c r="K67" s="22">
        <f t="shared" si="6"/>
        <v>4158648.49</v>
      </c>
      <c r="L67" s="29">
        <v>0</v>
      </c>
      <c r="M67" s="29">
        <v>0</v>
      </c>
      <c r="N67" s="29">
        <v>0</v>
      </c>
      <c r="O67" s="22">
        <v>4158648.49</v>
      </c>
      <c r="P67" s="36">
        <f t="shared" si="5"/>
        <v>7535.558174932503</v>
      </c>
      <c r="Q67" s="36">
        <v>9673</v>
      </c>
      <c r="R67" s="77" t="s">
        <v>85</v>
      </c>
    </row>
    <row r="68" spans="1:18" ht="19.5" customHeight="1">
      <c r="A68" s="50" t="s">
        <v>1005</v>
      </c>
      <c r="B68" s="51" t="s">
        <v>134</v>
      </c>
      <c r="C68" s="50">
        <v>1961</v>
      </c>
      <c r="D68" s="50" t="s">
        <v>30</v>
      </c>
      <c r="E68" s="50" t="s">
        <v>29</v>
      </c>
      <c r="F68" s="52">
        <v>2</v>
      </c>
      <c r="G68" s="52">
        <v>1</v>
      </c>
      <c r="H68" s="29">
        <v>282.88</v>
      </c>
      <c r="I68" s="29">
        <v>0</v>
      </c>
      <c r="J68" s="29">
        <v>260.71</v>
      </c>
      <c r="K68" s="22">
        <f t="shared" si="6"/>
        <v>2300790</v>
      </c>
      <c r="L68" s="29">
        <v>0</v>
      </c>
      <c r="M68" s="29">
        <v>0</v>
      </c>
      <c r="N68" s="29">
        <v>0</v>
      </c>
      <c r="O68" s="22">
        <v>2300790</v>
      </c>
      <c r="P68" s="36">
        <f t="shared" si="5"/>
        <v>8133.448812217195</v>
      </c>
      <c r="Q68" s="36">
        <v>9673</v>
      </c>
      <c r="R68" s="77" t="s">
        <v>85</v>
      </c>
    </row>
    <row r="69" spans="1:18" ht="19.5" customHeight="1">
      <c r="A69" s="50" t="s">
        <v>1006</v>
      </c>
      <c r="B69" s="51" t="s">
        <v>135</v>
      </c>
      <c r="C69" s="50">
        <v>1960</v>
      </c>
      <c r="D69" s="50" t="s">
        <v>30</v>
      </c>
      <c r="E69" s="50" t="s">
        <v>29</v>
      </c>
      <c r="F69" s="52">
        <v>2</v>
      </c>
      <c r="G69" s="52">
        <v>1</v>
      </c>
      <c r="H69" s="29">
        <v>301</v>
      </c>
      <c r="I69" s="29">
        <v>45</v>
      </c>
      <c r="J69" s="29">
        <v>234.8</v>
      </c>
      <c r="K69" s="22">
        <f t="shared" si="6"/>
        <v>2354320</v>
      </c>
      <c r="L69" s="29">
        <v>0</v>
      </c>
      <c r="M69" s="29">
        <v>0</v>
      </c>
      <c r="N69" s="29">
        <v>0</v>
      </c>
      <c r="O69" s="22">
        <v>2354320</v>
      </c>
      <c r="P69" s="36">
        <f t="shared" si="5"/>
        <v>7821.661129568106</v>
      </c>
      <c r="Q69" s="36">
        <v>9673</v>
      </c>
      <c r="R69" s="77" t="s">
        <v>85</v>
      </c>
    </row>
    <row r="70" spans="1:18" ht="19.5" customHeight="1">
      <c r="A70" s="50" t="s">
        <v>1007</v>
      </c>
      <c r="B70" s="51" t="s">
        <v>136</v>
      </c>
      <c r="C70" s="50">
        <v>1957</v>
      </c>
      <c r="D70" s="50" t="s">
        <v>30</v>
      </c>
      <c r="E70" s="50" t="s">
        <v>29</v>
      </c>
      <c r="F70" s="52">
        <v>2</v>
      </c>
      <c r="G70" s="52">
        <v>1</v>
      </c>
      <c r="H70" s="29">
        <v>424.84</v>
      </c>
      <c r="I70" s="29">
        <v>0</v>
      </c>
      <c r="J70" s="29">
        <v>385</v>
      </c>
      <c r="K70" s="22">
        <f t="shared" si="6"/>
        <v>2311019</v>
      </c>
      <c r="L70" s="29">
        <v>0</v>
      </c>
      <c r="M70" s="29">
        <v>0</v>
      </c>
      <c r="N70" s="29">
        <v>0</v>
      </c>
      <c r="O70" s="22">
        <v>2311019</v>
      </c>
      <c r="P70" s="36">
        <f t="shared" si="5"/>
        <v>5439.739666698051</v>
      </c>
      <c r="Q70" s="36">
        <v>9673</v>
      </c>
      <c r="R70" s="77" t="s">
        <v>85</v>
      </c>
    </row>
    <row r="71" spans="1:18" ht="19.5" customHeight="1">
      <c r="A71" s="50" t="s">
        <v>1008</v>
      </c>
      <c r="B71" s="51" t="s">
        <v>137</v>
      </c>
      <c r="C71" s="50">
        <v>1978</v>
      </c>
      <c r="D71" s="50" t="s">
        <v>30</v>
      </c>
      <c r="E71" s="50" t="s">
        <v>32</v>
      </c>
      <c r="F71" s="52">
        <v>9</v>
      </c>
      <c r="G71" s="52">
        <v>4</v>
      </c>
      <c r="H71" s="29">
        <v>9000.6</v>
      </c>
      <c r="I71" s="29">
        <v>46.44</v>
      </c>
      <c r="J71" s="29">
        <v>7023.68</v>
      </c>
      <c r="K71" s="22">
        <f t="shared" si="6"/>
        <v>23159609</v>
      </c>
      <c r="L71" s="29">
        <v>0</v>
      </c>
      <c r="M71" s="29">
        <v>0</v>
      </c>
      <c r="N71" s="29">
        <v>0</v>
      </c>
      <c r="O71" s="22">
        <v>23159609</v>
      </c>
      <c r="P71" s="36">
        <f t="shared" si="5"/>
        <v>2573.118347665711</v>
      </c>
      <c r="Q71" s="36">
        <v>9673</v>
      </c>
      <c r="R71" s="77" t="s">
        <v>84</v>
      </c>
    </row>
    <row r="72" spans="1:18" ht="19.5" customHeight="1">
      <c r="A72" s="50" t="s">
        <v>1009</v>
      </c>
      <c r="B72" s="51" t="s">
        <v>138</v>
      </c>
      <c r="C72" s="50">
        <v>1987</v>
      </c>
      <c r="D72" s="50" t="s">
        <v>30</v>
      </c>
      <c r="E72" s="50" t="s">
        <v>29</v>
      </c>
      <c r="F72" s="52">
        <v>5</v>
      </c>
      <c r="G72" s="52">
        <v>6</v>
      </c>
      <c r="H72" s="29">
        <v>5758.2</v>
      </c>
      <c r="I72" s="29">
        <v>0</v>
      </c>
      <c r="J72" s="29">
        <v>4016.4</v>
      </c>
      <c r="K72" s="22">
        <f t="shared" si="6"/>
        <v>19115984.4</v>
      </c>
      <c r="L72" s="29">
        <v>0</v>
      </c>
      <c r="M72" s="29">
        <v>0</v>
      </c>
      <c r="N72" s="29">
        <v>0</v>
      </c>
      <c r="O72" s="22">
        <v>19115984.4</v>
      </c>
      <c r="P72" s="36">
        <f t="shared" si="5"/>
        <v>3319.784724393039</v>
      </c>
      <c r="Q72" s="36">
        <v>9673</v>
      </c>
      <c r="R72" s="77" t="s">
        <v>84</v>
      </c>
    </row>
    <row r="73" spans="1:18" ht="30" customHeight="1">
      <c r="A73" s="133" t="s">
        <v>977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</row>
    <row r="74" spans="1:18" ht="39.75" customHeight="1">
      <c r="A74" s="134" t="s">
        <v>989</v>
      </c>
      <c r="B74" s="134"/>
      <c r="C74" s="70" t="s">
        <v>31</v>
      </c>
      <c r="D74" s="70" t="s">
        <v>31</v>
      </c>
      <c r="E74" s="70" t="s">
        <v>31</v>
      </c>
      <c r="F74" s="115" t="s">
        <v>31</v>
      </c>
      <c r="G74" s="115" t="s">
        <v>31</v>
      </c>
      <c r="H74" s="116">
        <f aca="true" t="shared" si="7" ref="H74:N74">SUM(H75)</f>
        <v>395</v>
      </c>
      <c r="I74" s="116">
        <f t="shared" si="7"/>
        <v>97.2</v>
      </c>
      <c r="J74" s="116">
        <f t="shared" si="7"/>
        <v>267.8</v>
      </c>
      <c r="K74" s="116">
        <f t="shared" si="7"/>
        <v>2613600</v>
      </c>
      <c r="L74" s="116">
        <f t="shared" si="7"/>
        <v>0</v>
      </c>
      <c r="M74" s="116">
        <f t="shared" si="7"/>
        <v>0</v>
      </c>
      <c r="N74" s="116">
        <f t="shared" si="7"/>
        <v>0</v>
      </c>
      <c r="O74" s="116">
        <f>SUM(O75)</f>
        <v>2613600</v>
      </c>
      <c r="P74" s="117">
        <f>K74/H74</f>
        <v>6616.708860759493</v>
      </c>
      <c r="Q74" s="118" t="s">
        <v>31</v>
      </c>
      <c r="R74" s="119" t="s">
        <v>31</v>
      </c>
    </row>
    <row r="75" spans="1:18" ht="33.75" customHeight="1">
      <c r="A75" s="50" t="s">
        <v>1010</v>
      </c>
      <c r="B75" s="51" t="s">
        <v>140</v>
      </c>
      <c r="C75" s="50">
        <v>1956</v>
      </c>
      <c r="D75" s="50" t="s">
        <v>30</v>
      </c>
      <c r="E75" s="40" t="s">
        <v>142</v>
      </c>
      <c r="F75" s="52">
        <v>2</v>
      </c>
      <c r="G75" s="52">
        <v>2</v>
      </c>
      <c r="H75" s="29">
        <v>395</v>
      </c>
      <c r="I75" s="29">
        <v>97.2</v>
      </c>
      <c r="J75" s="29">
        <v>267.8</v>
      </c>
      <c r="K75" s="22">
        <f>SUM(L75:O75)</f>
        <v>2613600</v>
      </c>
      <c r="L75" s="29">
        <v>0</v>
      </c>
      <c r="M75" s="29">
        <v>0</v>
      </c>
      <c r="N75" s="29">
        <v>0</v>
      </c>
      <c r="O75" s="22">
        <v>2613600</v>
      </c>
      <c r="P75" s="36">
        <f>K75/H75</f>
        <v>6616.708860759493</v>
      </c>
      <c r="Q75" s="36">
        <v>9673</v>
      </c>
      <c r="R75" s="75" t="s">
        <v>84</v>
      </c>
    </row>
    <row r="76" spans="1:18" ht="24.75" customHeight="1">
      <c r="A76" s="133" t="s">
        <v>978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</row>
    <row r="77" spans="1:18" ht="39.75" customHeight="1">
      <c r="A77" s="134" t="s">
        <v>990</v>
      </c>
      <c r="B77" s="134"/>
      <c r="C77" s="70" t="s">
        <v>31</v>
      </c>
      <c r="D77" s="70" t="s">
        <v>31</v>
      </c>
      <c r="E77" s="70" t="s">
        <v>31</v>
      </c>
      <c r="F77" s="115" t="s">
        <v>31</v>
      </c>
      <c r="G77" s="115" t="s">
        <v>31</v>
      </c>
      <c r="H77" s="116">
        <f aca="true" t="shared" si="8" ref="H77:N77">SUM(H78)</f>
        <v>305.85</v>
      </c>
      <c r="I77" s="116">
        <f t="shared" si="8"/>
        <v>21.24</v>
      </c>
      <c r="J77" s="116">
        <f t="shared" si="8"/>
        <v>284.61</v>
      </c>
      <c r="K77" s="116">
        <f t="shared" si="8"/>
        <v>2411098</v>
      </c>
      <c r="L77" s="116">
        <f t="shared" si="8"/>
        <v>0</v>
      </c>
      <c r="M77" s="116">
        <f t="shared" si="8"/>
        <v>0</v>
      </c>
      <c r="N77" s="116">
        <f t="shared" si="8"/>
        <v>0</v>
      </c>
      <c r="O77" s="116">
        <f>SUM(O78)</f>
        <v>2411098</v>
      </c>
      <c r="P77" s="117">
        <f>K77/H77</f>
        <v>7883.269576589831</v>
      </c>
      <c r="Q77" s="118" t="s">
        <v>31</v>
      </c>
      <c r="R77" s="119" t="s">
        <v>31</v>
      </c>
    </row>
    <row r="78" spans="1:18" ht="19.5" customHeight="1">
      <c r="A78" s="50" t="s">
        <v>1011</v>
      </c>
      <c r="B78" s="51" t="s">
        <v>139</v>
      </c>
      <c r="C78" s="50">
        <v>1961</v>
      </c>
      <c r="D78" s="50" t="s">
        <v>30</v>
      </c>
      <c r="E78" s="50" t="s">
        <v>29</v>
      </c>
      <c r="F78" s="52">
        <v>2</v>
      </c>
      <c r="G78" s="52">
        <v>2</v>
      </c>
      <c r="H78" s="29">
        <v>305.85</v>
      </c>
      <c r="I78" s="29">
        <v>21.24</v>
      </c>
      <c r="J78" s="29">
        <v>284.61</v>
      </c>
      <c r="K78" s="22">
        <f>SUM(L78:O78)</f>
        <v>2411098</v>
      </c>
      <c r="L78" s="29">
        <v>0</v>
      </c>
      <c r="M78" s="29">
        <v>0</v>
      </c>
      <c r="N78" s="29">
        <v>0</v>
      </c>
      <c r="O78" s="22">
        <v>2411098</v>
      </c>
      <c r="P78" s="36">
        <f>K78/H78</f>
        <v>7883.269576589831</v>
      </c>
      <c r="Q78" s="36">
        <v>9673</v>
      </c>
      <c r="R78" s="75" t="s">
        <v>85</v>
      </c>
    </row>
    <row r="79" spans="1:18" ht="24.75" customHeight="1">
      <c r="A79" s="133" t="s">
        <v>1826</v>
      </c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</row>
    <row r="80" spans="1:18" ht="39.75" customHeight="1">
      <c r="A80" s="134" t="s">
        <v>1827</v>
      </c>
      <c r="B80" s="134"/>
      <c r="C80" s="70" t="s">
        <v>31</v>
      </c>
      <c r="D80" s="70" t="s">
        <v>31</v>
      </c>
      <c r="E80" s="70" t="s">
        <v>31</v>
      </c>
      <c r="F80" s="115" t="s">
        <v>31</v>
      </c>
      <c r="G80" s="115" t="s">
        <v>31</v>
      </c>
      <c r="H80" s="116">
        <f aca="true" t="shared" si="9" ref="H80:N80">SUM(H81)</f>
        <v>641.9</v>
      </c>
      <c r="I80" s="116">
        <f t="shared" si="9"/>
        <v>0</v>
      </c>
      <c r="J80" s="116">
        <f t="shared" si="9"/>
        <v>605.2</v>
      </c>
      <c r="K80" s="116">
        <f t="shared" si="9"/>
        <v>3331200</v>
      </c>
      <c r="L80" s="116">
        <f t="shared" si="9"/>
        <v>0</v>
      </c>
      <c r="M80" s="116">
        <f t="shared" si="9"/>
        <v>0</v>
      </c>
      <c r="N80" s="116">
        <f t="shared" si="9"/>
        <v>0</v>
      </c>
      <c r="O80" s="116">
        <f>SUM(O81)</f>
        <v>3331200</v>
      </c>
      <c r="P80" s="117">
        <f>K80/H80</f>
        <v>5189.593394609752</v>
      </c>
      <c r="Q80" s="118" t="s">
        <v>31</v>
      </c>
      <c r="R80" s="119" t="s">
        <v>31</v>
      </c>
    </row>
    <row r="81" spans="1:18" ht="19.5" customHeight="1">
      <c r="A81" s="50" t="s">
        <v>1012</v>
      </c>
      <c r="B81" s="51" t="s">
        <v>141</v>
      </c>
      <c r="C81" s="50">
        <v>1960</v>
      </c>
      <c r="D81" s="50" t="s">
        <v>30</v>
      </c>
      <c r="E81" s="50" t="s">
        <v>29</v>
      </c>
      <c r="F81" s="52">
        <v>2</v>
      </c>
      <c r="G81" s="52">
        <v>2</v>
      </c>
      <c r="H81" s="29">
        <v>641.9</v>
      </c>
      <c r="I81" s="29">
        <v>0</v>
      </c>
      <c r="J81" s="29">
        <v>605.2</v>
      </c>
      <c r="K81" s="22">
        <f>SUM(L81:O81)</f>
        <v>3331200</v>
      </c>
      <c r="L81" s="29">
        <v>0</v>
      </c>
      <c r="M81" s="29">
        <v>0</v>
      </c>
      <c r="N81" s="29">
        <v>0</v>
      </c>
      <c r="O81" s="22">
        <v>3331200</v>
      </c>
      <c r="P81" s="36">
        <f>K81/H81</f>
        <v>5189.593394609752</v>
      </c>
      <c r="Q81" s="36">
        <v>9673</v>
      </c>
      <c r="R81" s="75" t="s">
        <v>83</v>
      </c>
    </row>
    <row r="82" spans="1:18" ht="24.75" customHeight="1">
      <c r="A82" s="133" t="s">
        <v>979</v>
      </c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</row>
    <row r="83" spans="1:18" ht="53.25" customHeight="1">
      <c r="A83" s="134" t="s">
        <v>155</v>
      </c>
      <c r="B83" s="134"/>
      <c r="C83" s="70" t="s">
        <v>31</v>
      </c>
      <c r="D83" s="70" t="s">
        <v>31</v>
      </c>
      <c r="E83" s="70" t="s">
        <v>31</v>
      </c>
      <c r="F83" s="115" t="s">
        <v>31</v>
      </c>
      <c r="G83" s="115" t="s">
        <v>31</v>
      </c>
      <c r="H83" s="116">
        <f aca="true" t="shared" si="10" ref="H83:N83">SUM(H84:H88)</f>
        <v>1943.1000000000001</v>
      </c>
      <c r="I83" s="116">
        <f t="shared" si="10"/>
        <v>572.32</v>
      </c>
      <c r="J83" s="116">
        <f t="shared" si="10"/>
        <v>1370.7799999999997</v>
      </c>
      <c r="K83" s="116">
        <f t="shared" si="10"/>
        <v>8883097.9</v>
      </c>
      <c r="L83" s="116">
        <f t="shared" si="10"/>
        <v>0</v>
      </c>
      <c r="M83" s="116">
        <f t="shared" si="10"/>
        <v>0</v>
      </c>
      <c r="N83" s="116">
        <f t="shared" si="10"/>
        <v>0</v>
      </c>
      <c r="O83" s="116">
        <f>SUM(O84:O88)</f>
        <v>8883097.9</v>
      </c>
      <c r="P83" s="117">
        <f aca="true" t="shared" si="11" ref="P83:P88">K83/H83</f>
        <v>4571.611291235654</v>
      </c>
      <c r="Q83" s="118" t="s">
        <v>31</v>
      </c>
      <c r="R83" s="119" t="s">
        <v>31</v>
      </c>
    </row>
    <row r="84" spans="1:18" ht="19.5" customHeight="1">
      <c r="A84" s="50" t="s">
        <v>1013</v>
      </c>
      <c r="B84" s="51" t="s">
        <v>143</v>
      </c>
      <c r="C84" s="50">
        <v>1957</v>
      </c>
      <c r="D84" s="50">
        <v>2013</v>
      </c>
      <c r="E84" s="50" t="s">
        <v>29</v>
      </c>
      <c r="F84" s="52">
        <v>2</v>
      </c>
      <c r="G84" s="52">
        <v>2</v>
      </c>
      <c r="H84" s="29">
        <v>580.45</v>
      </c>
      <c r="I84" s="29">
        <v>73.67</v>
      </c>
      <c r="J84" s="29">
        <v>506.78</v>
      </c>
      <c r="K84" s="22">
        <f>SUM(L84:O84)</f>
        <v>3392720</v>
      </c>
      <c r="L84" s="29">
        <v>0</v>
      </c>
      <c r="M84" s="29">
        <v>0</v>
      </c>
      <c r="N84" s="29">
        <v>0</v>
      </c>
      <c r="O84" s="22">
        <v>3392720</v>
      </c>
      <c r="P84" s="36">
        <f t="shared" si="11"/>
        <v>5844.982341286932</v>
      </c>
      <c r="Q84" s="36">
        <v>9673</v>
      </c>
      <c r="R84" s="75" t="s">
        <v>85</v>
      </c>
    </row>
    <row r="85" spans="1:18" ht="19.5" customHeight="1">
      <c r="A85" s="50" t="s">
        <v>1014</v>
      </c>
      <c r="B85" s="51" t="s">
        <v>144</v>
      </c>
      <c r="C85" s="50">
        <v>1960</v>
      </c>
      <c r="D85" s="50">
        <v>2010</v>
      </c>
      <c r="E85" s="50" t="s">
        <v>29</v>
      </c>
      <c r="F85" s="52">
        <v>2</v>
      </c>
      <c r="G85" s="52">
        <v>1</v>
      </c>
      <c r="H85" s="29">
        <v>271.85</v>
      </c>
      <c r="I85" s="29">
        <v>135.45</v>
      </c>
      <c r="J85" s="29">
        <v>136.4</v>
      </c>
      <c r="K85" s="22">
        <f>SUM(L85:O85)</f>
        <v>1572013.2</v>
      </c>
      <c r="L85" s="29">
        <v>0</v>
      </c>
      <c r="M85" s="29">
        <v>0</v>
      </c>
      <c r="N85" s="29">
        <v>0</v>
      </c>
      <c r="O85" s="22">
        <v>1572013.2</v>
      </c>
      <c r="P85" s="36">
        <f t="shared" si="11"/>
        <v>5782.649255103917</v>
      </c>
      <c r="Q85" s="36">
        <v>9673</v>
      </c>
      <c r="R85" s="75" t="s">
        <v>84</v>
      </c>
    </row>
    <row r="86" spans="1:18" ht="19.5" customHeight="1">
      <c r="A86" s="50" t="s">
        <v>1015</v>
      </c>
      <c r="B86" s="51" t="s">
        <v>145</v>
      </c>
      <c r="C86" s="50">
        <v>1960</v>
      </c>
      <c r="D86" s="50" t="s">
        <v>30</v>
      </c>
      <c r="E86" s="50" t="s">
        <v>29</v>
      </c>
      <c r="F86" s="52">
        <v>2</v>
      </c>
      <c r="G86" s="52">
        <v>1</v>
      </c>
      <c r="H86" s="29">
        <v>286.1</v>
      </c>
      <c r="I86" s="29">
        <v>100.6</v>
      </c>
      <c r="J86" s="29">
        <v>185.5</v>
      </c>
      <c r="K86" s="22">
        <f>SUM(L86:O86)</f>
        <v>2118364.7</v>
      </c>
      <c r="L86" s="29">
        <v>0</v>
      </c>
      <c r="M86" s="29">
        <v>0</v>
      </c>
      <c r="N86" s="29">
        <v>0</v>
      </c>
      <c r="O86" s="22">
        <v>2118364.7</v>
      </c>
      <c r="P86" s="36">
        <f t="shared" si="11"/>
        <v>7404.280671094023</v>
      </c>
      <c r="Q86" s="36">
        <v>9673</v>
      </c>
      <c r="R86" s="75" t="s">
        <v>83</v>
      </c>
    </row>
    <row r="87" spans="1:18" ht="19.5" customHeight="1">
      <c r="A87" s="50" t="s">
        <v>1016</v>
      </c>
      <c r="B87" s="51" t="s">
        <v>146</v>
      </c>
      <c r="C87" s="50">
        <v>1988</v>
      </c>
      <c r="D87" s="50">
        <v>2016</v>
      </c>
      <c r="E87" s="50" t="s">
        <v>29</v>
      </c>
      <c r="F87" s="52">
        <v>2</v>
      </c>
      <c r="G87" s="52">
        <v>1</v>
      </c>
      <c r="H87" s="29">
        <v>355.5</v>
      </c>
      <c r="I87" s="29">
        <v>0</v>
      </c>
      <c r="J87" s="29">
        <v>355.5</v>
      </c>
      <c r="K87" s="22">
        <f>SUM(L87:O87)</f>
        <v>900000</v>
      </c>
      <c r="L87" s="29">
        <v>0</v>
      </c>
      <c r="M87" s="29">
        <v>0</v>
      </c>
      <c r="N87" s="29">
        <v>0</v>
      </c>
      <c r="O87" s="22">
        <v>900000</v>
      </c>
      <c r="P87" s="36">
        <f t="shared" si="11"/>
        <v>2531.6455696202534</v>
      </c>
      <c r="Q87" s="36">
        <v>9673</v>
      </c>
      <c r="R87" s="75" t="s">
        <v>84</v>
      </c>
    </row>
    <row r="88" spans="1:18" ht="19.5" customHeight="1">
      <c r="A88" s="50" t="s">
        <v>1017</v>
      </c>
      <c r="B88" s="51" t="s">
        <v>147</v>
      </c>
      <c r="C88" s="50">
        <v>1976</v>
      </c>
      <c r="D88" s="50" t="s">
        <v>30</v>
      </c>
      <c r="E88" s="50" t="s">
        <v>29</v>
      </c>
      <c r="F88" s="52">
        <v>2</v>
      </c>
      <c r="G88" s="52">
        <v>1</v>
      </c>
      <c r="H88" s="29">
        <v>449.2</v>
      </c>
      <c r="I88" s="29">
        <v>262.6</v>
      </c>
      <c r="J88" s="29">
        <v>186.6</v>
      </c>
      <c r="K88" s="22">
        <f>SUM(L88:O88)</f>
        <v>900000</v>
      </c>
      <c r="L88" s="29">
        <v>0</v>
      </c>
      <c r="M88" s="29">
        <v>0</v>
      </c>
      <c r="N88" s="29">
        <v>0</v>
      </c>
      <c r="O88" s="22">
        <v>900000</v>
      </c>
      <c r="P88" s="36">
        <f t="shared" si="11"/>
        <v>2003.5618878005344</v>
      </c>
      <c r="Q88" s="36">
        <v>9673</v>
      </c>
      <c r="R88" s="75" t="s">
        <v>83</v>
      </c>
    </row>
    <row r="89" spans="1:18" ht="30" customHeight="1">
      <c r="A89" s="133" t="s">
        <v>980</v>
      </c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</row>
    <row r="90" spans="1:18" ht="39.75" customHeight="1">
      <c r="A90" s="134" t="s">
        <v>156</v>
      </c>
      <c r="B90" s="134"/>
      <c r="C90" s="70" t="s">
        <v>31</v>
      </c>
      <c r="D90" s="70" t="s">
        <v>31</v>
      </c>
      <c r="E90" s="70" t="s">
        <v>31</v>
      </c>
      <c r="F90" s="115" t="s">
        <v>31</v>
      </c>
      <c r="G90" s="115" t="s">
        <v>31</v>
      </c>
      <c r="H90" s="116">
        <f aca="true" t="shared" si="12" ref="H90:N90">SUM(H91:H93)</f>
        <v>1000.6</v>
      </c>
      <c r="I90" s="116">
        <f t="shared" si="12"/>
        <v>97.4</v>
      </c>
      <c r="J90" s="116">
        <f t="shared" si="12"/>
        <v>903.2</v>
      </c>
      <c r="K90" s="116">
        <f t="shared" si="12"/>
        <v>4892066.4</v>
      </c>
      <c r="L90" s="116">
        <f t="shared" si="12"/>
        <v>0</v>
      </c>
      <c r="M90" s="116">
        <f t="shared" si="12"/>
        <v>0</v>
      </c>
      <c r="N90" s="116">
        <f t="shared" si="12"/>
        <v>0</v>
      </c>
      <c r="O90" s="116">
        <f>SUM(O91:O93)</f>
        <v>4892066.4</v>
      </c>
      <c r="P90" s="117">
        <f>K90/H90</f>
        <v>4889.132920247852</v>
      </c>
      <c r="Q90" s="118" t="s">
        <v>31</v>
      </c>
      <c r="R90" s="119" t="s">
        <v>31</v>
      </c>
    </row>
    <row r="91" spans="1:18" ht="19.5" customHeight="1">
      <c r="A91" s="50" t="s">
        <v>1018</v>
      </c>
      <c r="B91" s="51" t="s">
        <v>56</v>
      </c>
      <c r="C91" s="50">
        <v>1955</v>
      </c>
      <c r="D91" s="50" t="s">
        <v>30</v>
      </c>
      <c r="E91" s="50" t="s">
        <v>29</v>
      </c>
      <c r="F91" s="52">
        <v>2</v>
      </c>
      <c r="G91" s="52">
        <v>2</v>
      </c>
      <c r="H91" s="29">
        <v>258.6</v>
      </c>
      <c r="I91" s="29">
        <v>21.8</v>
      </c>
      <c r="J91" s="29">
        <v>236.8</v>
      </c>
      <c r="K91" s="22">
        <f>SUM(L91:O91)</f>
        <v>1474713.6</v>
      </c>
      <c r="L91" s="29">
        <v>0</v>
      </c>
      <c r="M91" s="29">
        <v>0</v>
      </c>
      <c r="N91" s="29">
        <v>0</v>
      </c>
      <c r="O91" s="22">
        <v>1474713.6</v>
      </c>
      <c r="P91" s="36">
        <f>K91/H91</f>
        <v>5702.682134570766</v>
      </c>
      <c r="Q91" s="36">
        <v>9673</v>
      </c>
      <c r="R91" s="75" t="s">
        <v>83</v>
      </c>
    </row>
    <row r="92" spans="1:18" ht="19.5" customHeight="1">
      <c r="A92" s="50" t="s">
        <v>1019</v>
      </c>
      <c r="B92" s="51" t="s">
        <v>57</v>
      </c>
      <c r="C92" s="50">
        <v>1959</v>
      </c>
      <c r="D92" s="50" t="s">
        <v>30</v>
      </c>
      <c r="E92" s="50" t="s">
        <v>29</v>
      </c>
      <c r="F92" s="52">
        <v>2</v>
      </c>
      <c r="G92" s="52">
        <v>2</v>
      </c>
      <c r="H92" s="29">
        <v>310.4</v>
      </c>
      <c r="I92" s="29">
        <v>24.1</v>
      </c>
      <c r="J92" s="29">
        <v>286.3</v>
      </c>
      <c r="K92" s="22">
        <f>SUM(L92:O92)</f>
        <v>1594850.1</v>
      </c>
      <c r="L92" s="29">
        <v>0</v>
      </c>
      <c r="M92" s="29">
        <v>0</v>
      </c>
      <c r="N92" s="29">
        <v>0</v>
      </c>
      <c r="O92" s="22">
        <v>1594850.1</v>
      </c>
      <c r="P92" s="36">
        <f>K92/H92</f>
        <v>5138.04800257732</v>
      </c>
      <c r="Q92" s="36">
        <v>9673</v>
      </c>
      <c r="R92" s="75" t="s">
        <v>85</v>
      </c>
    </row>
    <row r="93" spans="1:18" ht="19.5" customHeight="1">
      <c r="A93" s="50" t="s">
        <v>1020</v>
      </c>
      <c r="B93" s="51" t="s">
        <v>58</v>
      </c>
      <c r="C93" s="50">
        <v>1957</v>
      </c>
      <c r="D93" s="50" t="s">
        <v>30</v>
      </c>
      <c r="E93" s="50" t="s">
        <v>29</v>
      </c>
      <c r="F93" s="52">
        <v>2</v>
      </c>
      <c r="G93" s="52">
        <v>2</v>
      </c>
      <c r="H93" s="29">
        <v>431.6</v>
      </c>
      <c r="I93" s="29">
        <v>51.5</v>
      </c>
      <c r="J93" s="29">
        <v>380.1</v>
      </c>
      <c r="K93" s="22">
        <f>SUM(L93:O93)</f>
        <v>1822502.7</v>
      </c>
      <c r="L93" s="29">
        <v>0</v>
      </c>
      <c r="M93" s="29">
        <v>0</v>
      </c>
      <c r="N93" s="29">
        <v>0</v>
      </c>
      <c r="O93" s="22">
        <v>1822502.7</v>
      </c>
      <c r="P93" s="36">
        <f>K93/H93</f>
        <v>4222.666126042632</v>
      </c>
      <c r="Q93" s="36">
        <v>9673</v>
      </c>
      <c r="R93" s="75" t="s">
        <v>84</v>
      </c>
    </row>
    <row r="94" spans="1:18" ht="30" customHeight="1">
      <c r="A94" s="133" t="s">
        <v>981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</row>
    <row r="95" spans="1:18" ht="39.75" customHeight="1">
      <c r="A95" s="134" t="s">
        <v>5</v>
      </c>
      <c r="B95" s="134"/>
      <c r="C95" s="70" t="s">
        <v>31</v>
      </c>
      <c r="D95" s="70" t="s">
        <v>31</v>
      </c>
      <c r="E95" s="70" t="s">
        <v>31</v>
      </c>
      <c r="F95" s="115" t="s">
        <v>31</v>
      </c>
      <c r="G95" s="115" t="s">
        <v>31</v>
      </c>
      <c r="H95" s="116">
        <f aca="true" t="shared" si="13" ref="H95:N95">SUM(H96:H102)</f>
        <v>4664.4</v>
      </c>
      <c r="I95" s="116">
        <f t="shared" si="13"/>
        <v>427.74</v>
      </c>
      <c r="J95" s="116">
        <f t="shared" si="13"/>
        <v>4236.66</v>
      </c>
      <c r="K95" s="116">
        <f t="shared" si="13"/>
        <v>22156474.3</v>
      </c>
      <c r="L95" s="116">
        <f t="shared" si="13"/>
        <v>0</v>
      </c>
      <c r="M95" s="116">
        <f t="shared" si="13"/>
        <v>0</v>
      </c>
      <c r="N95" s="116">
        <f t="shared" si="13"/>
        <v>0</v>
      </c>
      <c r="O95" s="116">
        <f>SUM(O96:O102)</f>
        <v>22156474.3</v>
      </c>
      <c r="P95" s="117">
        <f>K95/H95</f>
        <v>4750.123124088844</v>
      </c>
      <c r="Q95" s="118" t="s">
        <v>31</v>
      </c>
      <c r="R95" s="119" t="s">
        <v>31</v>
      </c>
    </row>
    <row r="96" spans="1:18" ht="19.5" customHeight="1">
      <c r="A96" s="50" t="s">
        <v>1778</v>
      </c>
      <c r="B96" s="51" t="s">
        <v>148</v>
      </c>
      <c r="C96" s="50">
        <v>1980</v>
      </c>
      <c r="D96" s="50" t="s">
        <v>30</v>
      </c>
      <c r="E96" s="50" t="s">
        <v>32</v>
      </c>
      <c r="F96" s="52">
        <v>2</v>
      </c>
      <c r="G96" s="52">
        <v>1</v>
      </c>
      <c r="H96" s="29">
        <v>915.3</v>
      </c>
      <c r="I96" s="29">
        <v>0</v>
      </c>
      <c r="J96" s="29">
        <v>915.3</v>
      </c>
      <c r="K96" s="22">
        <f aca="true" t="shared" si="14" ref="K96:K102">SUM(L96:O96)</f>
        <v>2421433.1</v>
      </c>
      <c r="L96" s="29">
        <v>0</v>
      </c>
      <c r="M96" s="29">
        <v>0</v>
      </c>
      <c r="N96" s="29">
        <v>0</v>
      </c>
      <c r="O96" s="22">
        <v>2421433.1</v>
      </c>
      <c r="P96" s="36">
        <f aca="true" t="shared" si="15" ref="P96:P102">K96/H96</f>
        <v>2645.507593138862</v>
      </c>
      <c r="Q96" s="36">
        <v>9673</v>
      </c>
      <c r="R96" s="75" t="s">
        <v>85</v>
      </c>
    </row>
    <row r="97" spans="1:18" ht="19.5" customHeight="1">
      <c r="A97" s="50" t="s">
        <v>1021</v>
      </c>
      <c r="B97" s="51" t="s">
        <v>149</v>
      </c>
      <c r="C97" s="50">
        <v>1989</v>
      </c>
      <c r="D97" s="50" t="s">
        <v>30</v>
      </c>
      <c r="E97" s="50" t="s">
        <v>32</v>
      </c>
      <c r="F97" s="52">
        <v>2</v>
      </c>
      <c r="G97" s="52">
        <v>1</v>
      </c>
      <c r="H97" s="29">
        <v>613.3</v>
      </c>
      <c r="I97" s="29">
        <v>118.6</v>
      </c>
      <c r="J97" s="29">
        <v>494.7</v>
      </c>
      <c r="K97" s="22">
        <f t="shared" si="14"/>
        <v>2386639.2</v>
      </c>
      <c r="L97" s="29">
        <v>0</v>
      </c>
      <c r="M97" s="29">
        <v>0</v>
      </c>
      <c r="N97" s="29">
        <v>0</v>
      </c>
      <c r="O97" s="22">
        <v>2386639.2</v>
      </c>
      <c r="P97" s="36">
        <f t="shared" si="15"/>
        <v>3891.471058209686</v>
      </c>
      <c r="Q97" s="36">
        <v>9673</v>
      </c>
      <c r="R97" s="75" t="s">
        <v>85</v>
      </c>
    </row>
    <row r="98" spans="1:18" ht="19.5" customHeight="1">
      <c r="A98" s="50" t="s">
        <v>1022</v>
      </c>
      <c r="B98" s="51" t="s">
        <v>150</v>
      </c>
      <c r="C98" s="50">
        <v>1972</v>
      </c>
      <c r="D98" s="50" t="s">
        <v>30</v>
      </c>
      <c r="E98" s="50" t="s">
        <v>29</v>
      </c>
      <c r="F98" s="52">
        <v>2</v>
      </c>
      <c r="G98" s="52">
        <v>2</v>
      </c>
      <c r="H98" s="29">
        <v>807.3</v>
      </c>
      <c r="I98" s="29">
        <v>67.2</v>
      </c>
      <c r="J98" s="29">
        <v>740.1</v>
      </c>
      <c r="K98" s="22">
        <f t="shared" si="14"/>
        <v>7763642</v>
      </c>
      <c r="L98" s="29">
        <v>0</v>
      </c>
      <c r="M98" s="29">
        <v>0</v>
      </c>
      <c r="N98" s="29">
        <v>0</v>
      </c>
      <c r="O98" s="22">
        <v>7763642</v>
      </c>
      <c r="P98" s="36">
        <f t="shared" si="15"/>
        <v>9616.799207233991</v>
      </c>
      <c r="Q98" s="36">
        <v>9673</v>
      </c>
      <c r="R98" s="75" t="s">
        <v>83</v>
      </c>
    </row>
    <row r="99" spans="1:18" ht="19.5" customHeight="1">
      <c r="A99" s="50" t="s">
        <v>1023</v>
      </c>
      <c r="B99" s="51" t="s">
        <v>151</v>
      </c>
      <c r="C99" s="50">
        <v>1969</v>
      </c>
      <c r="D99" s="50" t="s">
        <v>30</v>
      </c>
      <c r="E99" s="50" t="s">
        <v>29</v>
      </c>
      <c r="F99" s="52">
        <v>2</v>
      </c>
      <c r="G99" s="52">
        <v>1</v>
      </c>
      <c r="H99" s="29">
        <v>560.4</v>
      </c>
      <c r="I99" s="29">
        <v>49.2</v>
      </c>
      <c r="J99" s="29">
        <v>511.2</v>
      </c>
      <c r="K99" s="22">
        <f t="shared" si="14"/>
        <v>2894920</v>
      </c>
      <c r="L99" s="29">
        <v>0</v>
      </c>
      <c r="M99" s="29">
        <v>0</v>
      </c>
      <c r="N99" s="29">
        <v>0</v>
      </c>
      <c r="O99" s="22">
        <v>2894920</v>
      </c>
      <c r="P99" s="36">
        <f t="shared" si="15"/>
        <v>5165.810135617417</v>
      </c>
      <c r="Q99" s="36">
        <v>9673</v>
      </c>
      <c r="R99" s="75" t="s">
        <v>83</v>
      </c>
    </row>
    <row r="100" spans="1:18" ht="19.5" customHeight="1">
      <c r="A100" s="50" t="s">
        <v>1024</v>
      </c>
      <c r="B100" s="51" t="s">
        <v>152</v>
      </c>
      <c r="C100" s="50">
        <v>1971</v>
      </c>
      <c r="D100" s="50" t="s">
        <v>30</v>
      </c>
      <c r="E100" s="50" t="s">
        <v>29</v>
      </c>
      <c r="F100" s="52">
        <v>2</v>
      </c>
      <c r="G100" s="52">
        <v>1</v>
      </c>
      <c r="H100" s="29">
        <v>570</v>
      </c>
      <c r="I100" s="29">
        <v>62</v>
      </c>
      <c r="J100" s="29">
        <v>508</v>
      </c>
      <c r="K100" s="22">
        <f t="shared" si="14"/>
        <v>2894920</v>
      </c>
      <c r="L100" s="29">
        <v>0</v>
      </c>
      <c r="M100" s="29">
        <v>0</v>
      </c>
      <c r="N100" s="29">
        <v>0</v>
      </c>
      <c r="O100" s="22">
        <v>2894920</v>
      </c>
      <c r="P100" s="36">
        <f t="shared" si="15"/>
        <v>5078.80701754386</v>
      </c>
      <c r="Q100" s="36">
        <v>9673</v>
      </c>
      <c r="R100" s="75" t="s">
        <v>84</v>
      </c>
    </row>
    <row r="101" spans="1:18" ht="19.5" customHeight="1">
      <c r="A101" s="50" t="s">
        <v>1025</v>
      </c>
      <c r="B101" s="51" t="s">
        <v>153</v>
      </c>
      <c r="C101" s="50">
        <v>1970</v>
      </c>
      <c r="D101" s="50" t="s">
        <v>30</v>
      </c>
      <c r="E101" s="50" t="s">
        <v>29</v>
      </c>
      <c r="F101" s="52">
        <v>2</v>
      </c>
      <c r="G101" s="52">
        <v>1</v>
      </c>
      <c r="H101" s="29">
        <v>564.5</v>
      </c>
      <c r="I101" s="29">
        <v>62.34</v>
      </c>
      <c r="J101" s="29">
        <v>502.16</v>
      </c>
      <c r="K101" s="22">
        <f t="shared" si="14"/>
        <v>2894920</v>
      </c>
      <c r="L101" s="29">
        <v>0</v>
      </c>
      <c r="M101" s="29">
        <v>0</v>
      </c>
      <c r="N101" s="29">
        <v>0</v>
      </c>
      <c r="O101" s="22">
        <v>2894920</v>
      </c>
      <c r="P101" s="36">
        <f t="shared" si="15"/>
        <v>5128.29052258636</v>
      </c>
      <c r="Q101" s="36">
        <v>9673</v>
      </c>
      <c r="R101" s="75" t="s">
        <v>84</v>
      </c>
    </row>
    <row r="102" spans="1:18" ht="19.5" customHeight="1">
      <c r="A102" s="50" t="s">
        <v>1026</v>
      </c>
      <c r="B102" s="51" t="s">
        <v>154</v>
      </c>
      <c r="C102" s="50">
        <v>1974</v>
      </c>
      <c r="D102" s="50" t="s">
        <v>30</v>
      </c>
      <c r="E102" s="50" t="s">
        <v>29</v>
      </c>
      <c r="F102" s="52">
        <v>2</v>
      </c>
      <c r="G102" s="52">
        <v>1</v>
      </c>
      <c r="H102" s="29">
        <v>633.6</v>
      </c>
      <c r="I102" s="29">
        <v>68.4</v>
      </c>
      <c r="J102" s="29">
        <v>565.2</v>
      </c>
      <c r="K102" s="22">
        <f t="shared" si="14"/>
        <v>900000</v>
      </c>
      <c r="L102" s="29">
        <v>0</v>
      </c>
      <c r="M102" s="29">
        <v>0</v>
      </c>
      <c r="N102" s="29">
        <v>0</v>
      </c>
      <c r="O102" s="22">
        <v>900000</v>
      </c>
      <c r="P102" s="36">
        <f t="shared" si="15"/>
        <v>1420.4545454545455</v>
      </c>
      <c r="Q102" s="36">
        <v>9673</v>
      </c>
      <c r="R102" s="75" t="s">
        <v>85</v>
      </c>
    </row>
    <row r="103" spans="1:18" ht="30" customHeight="1">
      <c r="A103" s="133" t="s">
        <v>982</v>
      </c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</row>
    <row r="104" spans="1:18" ht="39.75" customHeight="1">
      <c r="A104" s="134" t="s">
        <v>1828</v>
      </c>
      <c r="B104" s="134"/>
      <c r="C104" s="70" t="s">
        <v>31</v>
      </c>
      <c r="D104" s="70" t="s">
        <v>31</v>
      </c>
      <c r="E104" s="70" t="s">
        <v>31</v>
      </c>
      <c r="F104" s="115" t="s">
        <v>31</v>
      </c>
      <c r="G104" s="115" t="s">
        <v>31</v>
      </c>
      <c r="H104" s="116">
        <f aca="true" t="shared" si="16" ref="H104:N104">SUM(H105:H107)</f>
        <v>798.12</v>
      </c>
      <c r="I104" s="116">
        <f t="shared" si="16"/>
        <v>0</v>
      </c>
      <c r="J104" s="116">
        <f t="shared" si="16"/>
        <v>683.1</v>
      </c>
      <c r="K104" s="116">
        <f t="shared" si="16"/>
        <v>6827452.4399999995</v>
      </c>
      <c r="L104" s="116">
        <f t="shared" si="16"/>
        <v>0</v>
      </c>
      <c r="M104" s="116">
        <f t="shared" si="16"/>
        <v>0</v>
      </c>
      <c r="N104" s="116">
        <f t="shared" si="16"/>
        <v>0</v>
      </c>
      <c r="O104" s="116">
        <f>SUM(O105:O107)</f>
        <v>6827452.4399999995</v>
      </c>
      <c r="P104" s="117">
        <f>K104/H104</f>
        <v>8554.418433318297</v>
      </c>
      <c r="Q104" s="118" t="s">
        <v>31</v>
      </c>
      <c r="R104" s="119" t="s">
        <v>31</v>
      </c>
    </row>
    <row r="105" spans="1:18" ht="19.5" customHeight="1">
      <c r="A105" s="50" t="s">
        <v>1027</v>
      </c>
      <c r="B105" s="83" t="s">
        <v>157</v>
      </c>
      <c r="C105" s="50">
        <v>1954</v>
      </c>
      <c r="D105" s="50" t="s">
        <v>30</v>
      </c>
      <c r="E105" s="50" t="s">
        <v>29</v>
      </c>
      <c r="F105" s="52">
        <v>2</v>
      </c>
      <c r="G105" s="52">
        <v>2</v>
      </c>
      <c r="H105" s="29">
        <v>204</v>
      </c>
      <c r="I105" s="29">
        <v>0</v>
      </c>
      <c r="J105" s="29">
        <v>204</v>
      </c>
      <c r="K105" s="22">
        <f>SUM(L105:O105)</f>
        <v>1879200</v>
      </c>
      <c r="L105" s="29">
        <v>0</v>
      </c>
      <c r="M105" s="29">
        <v>0</v>
      </c>
      <c r="N105" s="29">
        <v>0</v>
      </c>
      <c r="O105" s="22">
        <v>1879200</v>
      </c>
      <c r="P105" s="36">
        <f>K105/H105</f>
        <v>9211.764705882353</v>
      </c>
      <c r="Q105" s="36">
        <v>9673</v>
      </c>
      <c r="R105" s="75" t="s">
        <v>85</v>
      </c>
    </row>
    <row r="106" spans="1:18" ht="19.5" customHeight="1">
      <c r="A106" s="50" t="s">
        <v>1028</v>
      </c>
      <c r="B106" s="83" t="s">
        <v>158</v>
      </c>
      <c r="C106" s="50">
        <v>1947</v>
      </c>
      <c r="D106" s="50" t="s">
        <v>30</v>
      </c>
      <c r="E106" s="50" t="s">
        <v>29</v>
      </c>
      <c r="F106" s="52">
        <v>2</v>
      </c>
      <c r="G106" s="52">
        <v>2</v>
      </c>
      <c r="H106" s="29">
        <v>210</v>
      </c>
      <c r="I106" s="29">
        <v>0</v>
      </c>
      <c r="J106" s="29">
        <v>210</v>
      </c>
      <c r="K106" s="22">
        <f>SUM(L106:O106)</f>
        <v>1908000</v>
      </c>
      <c r="L106" s="29">
        <v>0</v>
      </c>
      <c r="M106" s="29">
        <v>0</v>
      </c>
      <c r="N106" s="29">
        <v>0</v>
      </c>
      <c r="O106" s="22">
        <v>1908000</v>
      </c>
      <c r="P106" s="36">
        <f>K106/H106</f>
        <v>9085.714285714286</v>
      </c>
      <c r="Q106" s="36">
        <v>9673</v>
      </c>
      <c r="R106" s="75" t="s">
        <v>85</v>
      </c>
    </row>
    <row r="107" spans="1:18" ht="19.5" customHeight="1">
      <c r="A107" s="50" t="s">
        <v>1029</v>
      </c>
      <c r="B107" s="83" t="s">
        <v>159</v>
      </c>
      <c r="C107" s="50">
        <v>1949</v>
      </c>
      <c r="D107" s="50">
        <v>2016</v>
      </c>
      <c r="E107" s="50" t="s">
        <v>29</v>
      </c>
      <c r="F107" s="52">
        <v>2</v>
      </c>
      <c r="G107" s="52">
        <v>1</v>
      </c>
      <c r="H107" s="29">
        <v>384.12</v>
      </c>
      <c r="I107" s="29">
        <v>0</v>
      </c>
      <c r="J107" s="29">
        <v>269.1</v>
      </c>
      <c r="K107" s="22">
        <f>SUM(L107:O107)</f>
        <v>3040252.44</v>
      </c>
      <c r="L107" s="29">
        <v>0</v>
      </c>
      <c r="M107" s="29">
        <v>0</v>
      </c>
      <c r="N107" s="29">
        <v>0</v>
      </c>
      <c r="O107" s="22">
        <v>3040252.44</v>
      </c>
      <c r="P107" s="36">
        <f>K107/H107</f>
        <v>7914.8506716651045</v>
      </c>
      <c r="Q107" s="36">
        <v>9673</v>
      </c>
      <c r="R107" s="75" t="s">
        <v>84</v>
      </c>
    </row>
    <row r="108" spans="1:18" ht="30" customHeight="1">
      <c r="A108" s="133" t="s">
        <v>1781</v>
      </c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</row>
    <row r="109" spans="1:18" ht="39.75" customHeight="1">
      <c r="A109" s="134" t="s">
        <v>1782</v>
      </c>
      <c r="B109" s="134"/>
      <c r="C109" s="70" t="s">
        <v>31</v>
      </c>
      <c r="D109" s="70" t="s">
        <v>31</v>
      </c>
      <c r="E109" s="70" t="s">
        <v>31</v>
      </c>
      <c r="F109" s="115" t="s">
        <v>31</v>
      </c>
      <c r="G109" s="115" t="s">
        <v>31</v>
      </c>
      <c r="H109" s="116">
        <f aca="true" t="shared" si="17" ref="H109:N109">SUM(H110:H115)</f>
        <v>4400.03</v>
      </c>
      <c r="I109" s="116">
        <f t="shared" si="17"/>
        <v>0</v>
      </c>
      <c r="J109" s="116">
        <f t="shared" si="17"/>
        <v>3301.27</v>
      </c>
      <c r="K109" s="116">
        <f t="shared" si="17"/>
        <v>14279203.9</v>
      </c>
      <c r="L109" s="116">
        <f t="shared" si="17"/>
        <v>0</v>
      </c>
      <c r="M109" s="116">
        <f t="shared" si="17"/>
        <v>0</v>
      </c>
      <c r="N109" s="116">
        <f t="shared" si="17"/>
        <v>0</v>
      </c>
      <c r="O109" s="116">
        <f>SUM(O110:O115)</f>
        <v>14279203.9</v>
      </c>
      <c r="P109" s="117">
        <f>K109/H109</f>
        <v>3245.25148692168</v>
      </c>
      <c r="Q109" s="118" t="s">
        <v>31</v>
      </c>
      <c r="R109" s="119" t="s">
        <v>31</v>
      </c>
    </row>
    <row r="110" spans="1:18" ht="19.5" customHeight="1">
      <c r="A110" s="50" t="s">
        <v>1030</v>
      </c>
      <c r="B110" s="84" t="s">
        <v>160</v>
      </c>
      <c r="C110" s="50">
        <v>1961</v>
      </c>
      <c r="D110" s="50" t="s">
        <v>30</v>
      </c>
      <c r="E110" s="50" t="s">
        <v>29</v>
      </c>
      <c r="F110" s="52">
        <v>2</v>
      </c>
      <c r="G110" s="52">
        <v>1</v>
      </c>
      <c r="H110" s="29">
        <v>391.6</v>
      </c>
      <c r="I110" s="29">
        <v>0</v>
      </c>
      <c r="J110" s="29">
        <v>275.8</v>
      </c>
      <c r="K110" s="22">
        <f aca="true" t="shared" si="18" ref="K110:K115">SUM(L110:O110)</f>
        <v>2549133.2</v>
      </c>
      <c r="L110" s="29">
        <v>0</v>
      </c>
      <c r="M110" s="29">
        <v>0</v>
      </c>
      <c r="N110" s="29">
        <v>0</v>
      </c>
      <c r="O110" s="22">
        <v>2549133.2</v>
      </c>
      <c r="P110" s="36">
        <f aca="true" t="shared" si="19" ref="P110:P115">K110/H110</f>
        <v>6509.533197139939</v>
      </c>
      <c r="Q110" s="36">
        <v>9673</v>
      </c>
      <c r="R110" s="75" t="s">
        <v>85</v>
      </c>
    </row>
    <row r="111" spans="1:18" ht="19.5" customHeight="1">
      <c r="A111" s="50" t="s">
        <v>1031</v>
      </c>
      <c r="B111" s="84" t="s">
        <v>161</v>
      </c>
      <c r="C111" s="50">
        <v>1959</v>
      </c>
      <c r="D111" s="50" t="s">
        <v>30</v>
      </c>
      <c r="E111" s="50" t="s">
        <v>29</v>
      </c>
      <c r="F111" s="52">
        <v>2</v>
      </c>
      <c r="G111" s="52">
        <v>1</v>
      </c>
      <c r="H111" s="29">
        <v>493.58</v>
      </c>
      <c r="I111" s="29">
        <v>0</v>
      </c>
      <c r="J111" s="29">
        <v>348.57</v>
      </c>
      <c r="K111" s="22">
        <f t="shared" si="18"/>
        <v>2997327.2</v>
      </c>
      <c r="L111" s="29">
        <v>0</v>
      </c>
      <c r="M111" s="29">
        <v>0</v>
      </c>
      <c r="N111" s="29">
        <v>0</v>
      </c>
      <c r="O111" s="22">
        <v>2997327.2</v>
      </c>
      <c r="P111" s="36">
        <f t="shared" si="19"/>
        <v>6072.626929778355</v>
      </c>
      <c r="Q111" s="36">
        <v>9673</v>
      </c>
      <c r="R111" s="75" t="s">
        <v>85</v>
      </c>
    </row>
    <row r="112" spans="1:18" ht="19.5" customHeight="1">
      <c r="A112" s="50" t="s">
        <v>1032</v>
      </c>
      <c r="B112" s="84" t="s">
        <v>162</v>
      </c>
      <c r="C112" s="50">
        <v>1989</v>
      </c>
      <c r="D112" s="50" t="s">
        <v>30</v>
      </c>
      <c r="E112" s="50" t="s">
        <v>29</v>
      </c>
      <c r="F112" s="52">
        <v>2</v>
      </c>
      <c r="G112" s="52">
        <v>2</v>
      </c>
      <c r="H112" s="29">
        <v>129.7</v>
      </c>
      <c r="I112" s="29">
        <v>0</v>
      </c>
      <c r="J112" s="29">
        <v>129.7</v>
      </c>
      <c r="K112" s="22">
        <f t="shared" si="18"/>
        <v>436600</v>
      </c>
      <c r="L112" s="29">
        <v>0</v>
      </c>
      <c r="M112" s="29">
        <v>0</v>
      </c>
      <c r="N112" s="29">
        <v>0</v>
      </c>
      <c r="O112" s="22">
        <v>436600</v>
      </c>
      <c r="P112" s="36">
        <f t="shared" si="19"/>
        <v>3366.2297609868933</v>
      </c>
      <c r="Q112" s="36">
        <v>9673</v>
      </c>
      <c r="R112" s="75" t="s">
        <v>83</v>
      </c>
    </row>
    <row r="113" spans="1:18" ht="19.5" customHeight="1">
      <c r="A113" s="50" t="s">
        <v>1033</v>
      </c>
      <c r="B113" s="84" t="s">
        <v>163</v>
      </c>
      <c r="C113" s="50">
        <v>1986</v>
      </c>
      <c r="D113" s="50" t="s">
        <v>30</v>
      </c>
      <c r="E113" s="50" t="s">
        <v>29</v>
      </c>
      <c r="F113" s="52">
        <v>2</v>
      </c>
      <c r="G113" s="52">
        <v>2</v>
      </c>
      <c r="H113" s="29">
        <v>1419</v>
      </c>
      <c r="I113" s="29">
        <v>0</v>
      </c>
      <c r="J113" s="29">
        <v>1103</v>
      </c>
      <c r="K113" s="22">
        <f t="shared" si="18"/>
        <v>2658500</v>
      </c>
      <c r="L113" s="29">
        <v>0</v>
      </c>
      <c r="M113" s="29">
        <v>0</v>
      </c>
      <c r="N113" s="29">
        <v>0</v>
      </c>
      <c r="O113" s="22">
        <v>2658500</v>
      </c>
      <c r="P113" s="36">
        <f t="shared" si="19"/>
        <v>1873.5024665257224</v>
      </c>
      <c r="Q113" s="36">
        <v>9673</v>
      </c>
      <c r="R113" s="75" t="s">
        <v>83</v>
      </c>
    </row>
    <row r="114" spans="1:18" ht="19.5" customHeight="1">
      <c r="A114" s="50" t="s">
        <v>1034</v>
      </c>
      <c r="B114" s="84" t="s">
        <v>164</v>
      </c>
      <c r="C114" s="50">
        <v>1969</v>
      </c>
      <c r="D114" s="50" t="s">
        <v>30</v>
      </c>
      <c r="E114" s="50" t="s">
        <v>29</v>
      </c>
      <c r="F114" s="52">
        <v>2</v>
      </c>
      <c r="G114" s="52">
        <v>2</v>
      </c>
      <c r="H114" s="29">
        <v>1006</v>
      </c>
      <c r="I114" s="29">
        <v>0</v>
      </c>
      <c r="J114" s="29">
        <v>705.1</v>
      </c>
      <c r="K114" s="22">
        <f t="shared" si="18"/>
        <v>2315300</v>
      </c>
      <c r="L114" s="29">
        <v>0</v>
      </c>
      <c r="M114" s="29">
        <v>0</v>
      </c>
      <c r="N114" s="29">
        <v>0</v>
      </c>
      <c r="O114" s="22">
        <v>2315300</v>
      </c>
      <c r="P114" s="36">
        <f t="shared" si="19"/>
        <v>2301.4910536779325</v>
      </c>
      <c r="Q114" s="36">
        <v>9673</v>
      </c>
      <c r="R114" s="75" t="s">
        <v>84</v>
      </c>
    </row>
    <row r="115" spans="1:18" ht="19.5" customHeight="1">
      <c r="A115" s="50" t="s">
        <v>1035</v>
      </c>
      <c r="B115" s="84" t="s">
        <v>165</v>
      </c>
      <c r="C115" s="50">
        <v>1987</v>
      </c>
      <c r="D115" s="50" t="s">
        <v>30</v>
      </c>
      <c r="E115" s="50" t="s">
        <v>29</v>
      </c>
      <c r="F115" s="52">
        <v>3</v>
      </c>
      <c r="G115" s="52">
        <v>2</v>
      </c>
      <c r="H115" s="29">
        <v>960.15</v>
      </c>
      <c r="I115" s="29">
        <v>0</v>
      </c>
      <c r="J115" s="29">
        <v>739.1</v>
      </c>
      <c r="K115" s="22">
        <f t="shared" si="18"/>
        <v>3322343.5</v>
      </c>
      <c r="L115" s="29">
        <v>0</v>
      </c>
      <c r="M115" s="29">
        <v>0</v>
      </c>
      <c r="N115" s="29">
        <v>0</v>
      </c>
      <c r="O115" s="22">
        <v>3322343.5</v>
      </c>
      <c r="P115" s="36">
        <f t="shared" si="19"/>
        <v>3460.2338176326616</v>
      </c>
      <c r="Q115" s="36">
        <v>9673</v>
      </c>
      <c r="R115" s="75" t="s">
        <v>84</v>
      </c>
    </row>
    <row r="116" spans="1:18" ht="24.75" customHeight="1">
      <c r="A116" s="133" t="s">
        <v>983</v>
      </c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</row>
    <row r="117" spans="1:18" ht="39.75" customHeight="1">
      <c r="A117" s="134" t="s">
        <v>976</v>
      </c>
      <c r="B117" s="134"/>
      <c r="C117" s="70" t="s">
        <v>31</v>
      </c>
      <c r="D117" s="70" t="s">
        <v>31</v>
      </c>
      <c r="E117" s="70" t="s">
        <v>31</v>
      </c>
      <c r="F117" s="115" t="s">
        <v>31</v>
      </c>
      <c r="G117" s="115" t="s">
        <v>31</v>
      </c>
      <c r="H117" s="116">
        <f aca="true" t="shared" si="20" ref="H117:N117">SUM(H118)</f>
        <v>380</v>
      </c>
      <c r="I117" s="116">
        <f t="shared" si="20"/>
        <v>0</v>
      </c>
      <c r="J117" s="116">
        <f t="shared" si="20"/>
        <v>380</v>
      </c>
      <c r="K117" s="116">
        <f t="shared" si="20"/>
        <v>2562260</v>
      </c>
      <c r="L117" s="116">
        <f t="shared" si="20"/>
        <v>0</v>
      </c>
      <c r="M117" s="116">
        <f t="shared" si="20"/>
        <v>0</v>
      </c>
      <c r="N117" s="116">
        <f t="shared" si="20"/>
        <v>0</v>
      </c>
      <c r="O117" s="116">
        <f>SUM(O118)</f>
        <v>2562260</v>
      </c>
      <c r="P117" s="117">
        <f>K117/H117</f>
        <v>6742.789473684211</v>
      </c>
      <c r="Q117" s="118" t="s">
        <v>31</v>
      </c>
      <c r="R117" s="119" t="s">
        <v>31</v>
      </c>
    </row>
    <row r="118" spans="1:18" ht="19.5" customHeight="1">
      <c r="A118" s="50" t="s">
        <v>1036</v>
      </c>
      <c r="B118" s="83" t="s">
        <v>166</v>
      </c>
      <c r="C118" s="50">
        <v>1952</v>
      </c>
      <c r="D118" s="50" t="s">
        <v>30</v>
      </c>
      <c r="E118" s="50" t="s">
        <v>29</v>
      </c>
      <c r="F118" s="52">
        <v>2</v>
      </c>
      <c r="G118" s="52">
        <v>2</v>
      </c>
      <c r="H118" s="29">
        <v>380</v>
      </c>
      <c r="I118" s="29">
        <v>0</v>
      </c>
      <c r="J118" s="29">
        <v>380</v>
      </c>
      <c r="K118" s="22">
        <f>SUM(L118:O118)</f>
        <v>2562260</v>
      </c>
      <c r="L118" s="29">
        <v>0</v>
      </c>
      <c r="M118" s="29">
        <v>0</v>
      </c>
      <c r="N118" s="29">
        <v>0</v>
      </c>
      <c r="O118" s="22">
        <v>2562260</v>
      </c>
      <c r="P118" s="36">
        <f>K118/H118</f>
        <v>6742.789473684211</v>
      </c>
      <c r="Q118" s="36">
        <v>9673</v>
      </c>
      <c r="R118" s="75" t="s">
        <v>84</v>
      </c>
    </row>
    <row r="119" spans="1:18" ht="24.75" customHeight="1">
      <c r="A119" s="133" t="s">
        <v>1783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</row>
    <row r="120" spans="1:18" ht="39.75" customHeight="1">
      <c r="A120" s="134" t="s">
        <v>1779</v>
      </c>
      <c r="B120" s="134"/>
      <c r="C120" s="70" t="s">
        <v>31</v>
      </c>
      <c r="D120" s="70" t="s">
        <v>31</v>
      </c>
      <c r="E120" s="70" t="s">
        <v>31</v>
      </c>
      <c r="F120" s="115" t="s">
        <v>31</v>
      </c>
      <c r="G120" s="115" t="s">
        <v>31</v>
      </c>
      <c r="H120" s="116">
        <f aca="true" t="shared" si="21" ref="H120:N120">SUM(H121)</f>
        <v>8683.44</v>
      </c>
      <c r="I120" s="116">
        <f t="shared" si="21"/>
        <v>7056.2</v>
      </c>
      <c r="J120" s="116">
        <f t="shared" si="21"/>
        <v>107.1</v>
      </c>
      <c r="K120" s="116">
        <f t="shared" si="21"/>
        <v>3667970</v>
      </c>
      <c r="L120" s="116">
        <f t="shared" si="21"/>
        <v>0</v>
      </c>
      <c r="M120" s="116">
        <f t="shared" si="21"/>
        <v>0</v>
      </c>
      <c r="N120" s="116">
        <f t="shared" si="21"/>
        <v>0</v>
      </c>
      <c r="O120" s="116">
        <f>SUM(O121)</f>
        <v>3667970</v>
      </c>
      <c r="P120" s="117">
        <f>K120/H120</f>
        <v>422.40978229825964</v>
      </c>
      <c r="Q120" s="118" t="s">
        <v>31</v>
      </c>
      <c r="R120" s="119" t="s">
        <v>31</v>
      </c>
    </row>
    <row r="121" spans="1:18" ht="19.5" customHeight="1">
      <c r="A121" s="50" t="s">
        <v>1037</v>
      </c>
      <c r="B121" s="91" t="s">
        <v>1780</v>
      </c>
      <c r="C121" s="50">
        <v>1975</v>
      </c>
      <c r="D121" s="50" t="s">
        <v>30</v>
      </c>
      <c r="E121" s="50" t="s">
        <v>32</v>
      </c>
      <c r="F121" s="52">
        <v>9</v>
      </c>
      <c r="G121" s="52">
        <v>4</v>
      </c>
      <c r="H121" s="29">
        <v>8683.44</v>
      </c>
      <c r="I121" s="29">
        <v>7056.2</v>
      </c>
      <c r="J121" s="29">
        <v>107.1</v>
      </c>
      <c r="K121" s="22">
        <f>SUM(L121:O121)</f>
        <v>3667970</v>
      </c>
      <c r="L121" s="29">
        <v>0</v>
      </c>
      <c r="M121" s="29">
        <v>0</v>
      </c>
      <c r="N121" s="29">
        <v>0</v>
      </c>
      <c r="O121" s="22">
        <v>3667970</v>
      </c>
      <c r="P121" s="36">
        <f>K121/H121</f>
        <v>422.40978229825964</v>
      </c>
      <c r="Q121" s="36">
        <v>9673</v>
      </c>
      <c r="R121" s="75" t="s">
        <v>84</v>
      </c>
    </row>
    <row r="122" spans="1:18" ht="24.75" customHeight="1">
      <c r="A122" s="133" t="s">
        <v>1784</v>
      </c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</row>
    <row r="123" spans="1:18" ht="39.75" customHeight="1">
      <c r="A123" s="134" t="s">
        <v>6</v>
      </c>
      <c r="B123" s="134"/>
      <c r="C123" s="70" t="s">
        <v>31</v>
      </c>
      <c r="D123" s="70" t="s">
        <v>31</v>
      </c>
      <c r="E123" s="70" t="s">
        <v>31</v>
      </c>
      <c r="F123" s="115" t="s">
        <v>31</v>
      </c>
      <c r="G123" s="115" t="s">
        <v>31</v>
      </c>
      <c r="H123" s="116">
        <f aca="true" t="shared" si="22" ref="H123:N123">SUM(H124:H131)</f>
        <v>27182.100000000002</v>
      </c>
      <c r="I123" s="116">
        <f t="shared" si="22"/>
        <v>3035.3</v>
      </c>
      <c r="J123" s="116">
        <f t="shared" si="22"/>
        <v>13784.199999999999</v>
      </c>
      <c r="K123" s="116">
        <f t="shared" si="22"/>
        <v>29995221.8</v>
      </c>
      <c r="L123" s="116">
        <f t="shared" si="22"/>
        <v>0</v>
      </c>
      <c r="M123" s="116">
        <f t="shared" si="22"/>
        <v>0</v>
      </c>
      <c r="N123" s="116">
        <f t="shared" si="22"/>
        <v>0</v>
      </c>
      <c r="O123" s="116">
        <f>SUM(O124:O131)</f>
        <v>29995221.8</v>
      </c>
      <c r="P123" s="117">
        <f>K123/H123</f>
        <v>1103.4917022599432</v>
      </c>
      <c r="Q123" s="118" t="s">
        <v>31</v>
      </c>
      <c r="R123" s="119" t="s">
        <v>31</v>
      </c>
    </row>
    <row r="124" spans="1:18" s="7" customFormat="1" ht="19.5" customHeight="1">
      <c r="A124" s="40" t="s">
        <v>1038</v>
      </c>
      <c r="B124" s="51" t="s">
        <v>167</v>
      </c>
      <c r="C124" s="50">
        <v>1987</v>
      </c>
      <c r="D124" s="50" t="s">
        <v>30</v>
      </c>
      <c r="E124" s="50" t="s">
        <v>29</v>
      </c>
      <c r="F124" s="85">
        <v>2</v>
      </c>
      <c r="G124" s="85">
        <v>3</v>
      </c>
      <c r="H124" s="86">
        <v>1646</v>
      </c>
      <c r="I124" s="86">
        <v>17.2</v>
      </c>
      <c r="J124" s="86">
        <v>540.5</v>
      </c>
      <c r="K124" s="22">
        <f aca="true" t="shared" si="23" ref="K124:K131">SUM(L124:O124)</f>
        <v>2243360</v>
      </c>
      <c r="L124" s="86">
        <v>0</v>
      </c>
      <c r="M124" s="86">
        <v>0</v>
      </c>
      <c r="N124" s="86">
        <v>0</v>
      </c>
      <c r="O124" s="86">
        <v>2243360</v>
      </c>
      <c r="P124" s="36">
        <f aca="true" t="shared" si="24" ref="P124:P131">K124/H124</f>
        <v>1362.9161603888215</v>
      </c>
      <c r="Q124" s="36">
        <v>9673</v>
      </c>
      <c r="R124" s="75" t="s">
        <v>84</v>
      </c>
    </row>
    <row r="125" spans="1:18" ht="19.5" customHeight="1">
      <c r="A125" s="40" t="s">
        <v>1039</v>
      </c>
      <c r="B125" s="84" t="s">
        <v>76</v>
      </c>
      <c r="C125" s="50">
        <v>1965</v>
      </c>
      <c r="D125" s="50" t="s">
        <v>30</v>
      </c>
      <c r="E125" s="50" t="s">
        <v>29</v>
      </c>
      <c r="F125" s="52">
        <v>2</v>
      </c>
      <c r="G125" s="52">
        <v>1</v>
      </c>
      <c r="H125" s="29">
        <v>433.4</v>
      </c>
      <c r="I125" s="29">
        <v>0</v>
      </c>
      <c r="J125" s="29">
        <v>264.1</v>
      </c>
      <c r="K125" s="22">
        <f t="shared" si="23"/>
        <v>1251861.8</v>
      </c>
      <c r="L125" s="29">
        <v>0</v>
      </c>
      <c r="M125" s="29">
        <v>0</v>
      </c>
      <c r="N125" s="29">
        <v>0</v>
      </c>
      <c r="O125" s="22">
        <v>1251861.8</v>
      </c>
      <c r="P125" s="36">
        <f t="shared" si="24"/>
        <v>2888.467466543609</v>
      </c>
      <c r="Q125" s="36">
        <v>9673</v>
      </c>
      <c r="R125" s="75" t="s">
        <v>83</v>
      </c>
    </row>
    <row r="126" spans="1:18" ht="19.5" customHeight="1">
      <c r="A126" s="40" t="s">
        <v>1040</v>
      </c>
      <c r="B126" s="84" t="s">
        <v>168</v>
      </c>
      <c r="C126" s="50">
        <v>1983</v>
      </c>
      <c r="D126" s="50" t="s">
        <v>30</v>
      </c>
      <c r="E126" s="50" t="s">
        <v>32</v>
      </c>
      <c r="F126" s="52">
        <v>9</v>
      </c>
      <c r="G126" s="52">
        <v>2</v>
      </c>
      <c r="H126" s="29">
        <v>4480.3</v>
      </c>
      <c r="I126" s="29">
        <v>172.8</v>
      </c>
      <c r="J126" s="29">
        <v>2279.4</v>
      </c>
      <c r="K126" s="22">
        <f t="shared" si="23"/>
        <v>4800000</v>
      </c>
      <c r="L126" s="29">
        <v>0</v>
      </c>
      <c r="M126" s="29">
        <v>0</v>
      </c>
      <c r="N126" s="29">
        <v>0</v>
      </c>
      <c r="O126" s="22">
        <v>4800000</v>
      </c>
      <c r="P126" s="36">
        <f t="shared" si="24"/>
        <v>1071.3568287837868</v>
      </c>
      <c r="Q126" s="36">
        <v>9673</v>
      </c>
      <c r="R126" s="75" t="s">
        <v>83</v>
      </c>
    </row>
    <row r="127" spans="1:18" ht="19.5" customHeight="1">
      <c r="A127" s="40" t="s">
        <v>1041</v>
      </c>
      <c r="B127" s="84" t="s">
        <v>169</v>
      </c>
      <c r="C127" s="50">
        <v>1988</v>
      </c>
      <c r="D127" s="50" t="s">
        <v>30</v>
      </c>
      <c r="E127" s="50" t="s">
        <v>29</v>
      </c>
      <c r="F127" s="52">
        <v>9</v>
      </c>
      <c r="G127" s="52">
        <v>1</v>
      </c>
      <c r="H127" s="29">
        <v>3755.9</v>
      </c>
      <c r="I127" s="29">
        <v>120.1</v>
      </c>
      <c r="J127" s="29">
        <v>1791.9</v>
      </c>
      <c r="K127" s="22">
        <f t="shared" si="23"/>
        <v>2500000</v>
      </c>
      <c r="L127" s="29">
        <v>0</v>
      </c>
      <c r="M127" s="29">
        <v>0</v>
      </c>
      <c r="N127" s="29">
        <v>0</v>
      </c>
      <c r="O127" s="22">
        <v>2500000</v>
      </c>
      <c r="P127" s="36">
        <f t="shared" si="24"/>
        <v>665.619425437312</v>
      </c>
      <c r="Q127" s="36">
        <v>9673</v>
      </c>
      <c r="R127" s="75" t="s">
        <v>85</v>
      </c>
    </row>
    <row r="128" spans="1:18" ht="19.5" customHeight="1">
      <c r="A128" s="40" t="s">
        <v>1042</v>
      </c>
      <c r="B128" s="84" t="s">
        <v>59</v>
      </c>
      <c r="C128" s="50">
        <v>1986</v>
      </c>
      <c r="D128" s="50" t="s">
        <v>30</v>
      </c>
      <c r="E128" s="50" t="s">
        <v>32</v>
      </c>
      <c r="F128" s="52">
        <v>9</v>
      </c>
      <c r="G128" s="52">
        <v>2</v>
      </c>
      <c r="H128" s="29">
        <v>4371.1</v>
      </c>
      <c r="I128" s="29">
        <v>545.1</v>
      </c>
      <c r="J128" s="29">
        <v>2279.4</v>
      </c>
      <c r="K128" s="22">
        <f t="shared" si="23"/>
        <v>4800000</v>
      </c>
      <c r="L128" s="29">
        <v>0</v>
      </c>
      <c r="M128" s="29">
        <v>0</v>
      </c>
      <c r="N128" s="29">
        <v>0</v>
      </c>
      <c r="O128" s="22">
        <v>4800000</v>
      </c>
      <c r="P128" s="36">
        <f t="shared" si="24"/>
        <v>1098.1217542495024</v>
      </c>
      <c r="Q128" s="36">
        <v>9673</v>
      </c>
      <c r="R128" s="75" t="s">
        <v>84</v>
      </c>
    </row>
    <row r="129" spans="1:18" ht="19.5" customHeight="1">
      <c r="A129" s="40" t="s">
        <v>1043</v>
      </c>
      <c r="B129" s="84" t="s">
        <v>170</v>
      </c>
      <c r="C129" s="50">
        <v>1983</v>
      </c>
      <c r="D129" s="50" t="s">
        <v>30</v>
      </c>
      <c r="E129" s="50" t="s">
        <v>32</v>
      </c>
      <c r="F129" s="52">
        <v>9</v>
      </c>
      <c r="G129" s="52">
        <v>2</v>
      </c>
      <c r="H129" s="29">
        <v>3803.2</v>
      </c>
      <c r="I129" s="29">
        <v>514.4</v>
      </c>
      <c r="J129" s="29">
        <v>2226.5</v>
      </c>
      <c r="K129" s="22">
        <f t="shared" si="23"/>
        <v>4800000</v>
      </c>
      <c r="L129" s="29">
        <v>0</v>
      </c>
      <c r="M129" s="29">
        <v>0</v>
      </c>
      <c r="N129" s="29">
        <v>0</v>
      </c>
      <c r="O129" s="22">
        <v>4800000</v>
      </c>
      <c r="P129" s="36">
        <f t="shared" si="24"/>
        <v>1262.0950778291965</v>
      </c>
      <c r="Q129" s="36">
        <v>9673</v>
      </c>
      <c r="R129" s="75" t="s">
        <v>83</v>
      </c>
    </row>
    <row r="130" spans="1:18" ht="19.5" customHeight="1">
      <c r="A130" s="40" t="s">
        <v>1044</v>
      </c>
      <c r="B130" s="84" t="s">
        <v>171</v>
      </c>
      <c r="C130" s="50">
        <v>1985</v>
      </c>
      <c r="D130" s="50" t="s">
        <v>30</v>
      </c>
      <c r="E130" s="50" t="s">
        <v>32</v>
      </c>
      <c r="F130" s="52">
        <v>9</v>
      </c>
      <c r="G130" s="52">
        <v>3</v>
      </c>
      <c r="H130" s="29">
        <v>5642.3</v>
      </c>
      <c r="I130" s="29">
        <v>422.5</v>
      </c>
      <c r="J130" s="29">
        <v>2679.6</v>
      </c>
      <c r="K130" s="22">
        <f t="shared" si="23"/>
        <v>7100000</v>
      </c>
      <c r="L130" s="29">
        <v>0</v>
      </c>
      <c r="M130" s="29">
        <v>0</v>
      </c>
      <c r="N130" s="29">
        <v>0</v>
      </c>
      <c r="O130" s="22">
        <v>7100000</v>
      </c>
      <c r="P130" s="36">
        <f t="shared" si="24"/>
        <v>1258.3520904595644</v>
      </c>
      <c r="Q130" s="36">
        <v>9673</v>
      </c>
      <c r="R130" s="75" t="s">
        <v>84</v>
      </c>
    </row>
    <row r="131" spans="1:18" ht="19.5" customHeight="1">
      <c r="A131" s="40" t="s">
        <v>1045</v>
      </c>
      <c r="B131" s="84" t="s">
        <v>172</v>
      </c>
      <c r="C131" s="50">
        <v>1988</v>
      </c>
      <c r="D131" s="50" t="s">
        <v>30</v>
      </c>
      <c r="E131" s="50" t="s">
        <v>32</v>
      </c>
      <c r="F131" s="52">
        <v>9</v>
      </c>
      <c r="G131" s="52">
        <v>1</v>
      </c>
      <c r="H131" s="29">
        <v>3049.9</v>
      </c>
      <c r="I131" s="29">
        <v>1243.2</v>
      </c>
      <c r="J131" s="29">
        <v>1722.8</v>
      </c>
      <c r="K131" s="22">
        <f t="shared" si="23"/>
        <v>2500000</v>
      </c>
      <c r="L131" s="29">
        <v>0</v>
      </c>
      <c r="M131" s="29">
        <v>0</v>
      </c>
      <c r="N131" s="29">
        <v>0</v>
      </c>
      <c r="O131" s="22">
        <v>2500000</v>
      </c>
      <c r="P131" s="36">
        <f t="shared" si="24"/>
        <v>819.6990065248041</v>
      </c>
      <c r="Q131" s="36">
        <v>9673</v>
      </c>
      <c r="R131" s="75" t="s">
        <v>85</v>
      </c>
    </row>
    <row r="132" spans="1:18" ht="24.75" customHeight="1">
      <c r="A132" s="133" t="s">
        <v>1785</v>
      </c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</row>
    <row r="133" spans="1:18" ht="39.75" customHeight="1">
      <c r="A133" s="134" t="s">
        <v>7</v>
      </c>
      <c r="B133" s="134"/>
      <c r="C133" s="70" t="s">
        <v>31</v>
      </c>
      <c r="D133" s="70" t="s">
        <v>31</v>
      </c>
      <c r="E133" s="70" t="s">
        <v>31</v>
      </c>
      <c r="F133" s="115" t="s">
        <v>31</v>
      </c>
      <c r="G133" s="115" t="s">
        <v>31</v>
      </c>
      <c r="H133" s="116">
        <f aca="true" t="shared" si="25" ref="H133:N133">SUM(H134:H148)</f>
        <v>14051.15</v>
      </c>
      <c r="I133" s="116">
        <f t="shared" si="25"/>
        <v>138.2</v>
      </c>
      <c r="J133" s="116">
        <f t="shared" si="25"/>
        <v>13148.050000000001</v>
      </c>
      <c r="K133" s="116">
        <f t="shared" si="25"/>
        <v>47818200</v>
      </c>
      <c r="L133" s="116">
        <f t="shared" si="25"/>
        <v>0</v>
      </c>
      <c r="M133" s="116">
        <f t="shared" si="25"/>
        <v>0</v>
      </c>
      <c r="N133" s="116">
        <f t="shared" si="25"/>
        <v>0</v>
      </c>
      <c r="O133" s="116">
        <f>SUM(O134:O148)</f>
        <v>47818200</v>
      </c>
      <c r="P133" s="117">
        <f>K133/H133</f>
        <v>3403.152055169862</v>
      </c>
      <c r="Q133" s="118" t="s">
        <v>31</v>
      </c>
      <c r="R133" s="119" t="s">
        <v>31</v>
      </c>
    </row>
    <row r="134" spans="1:18" ht="19.5" customHeight="1">
      <c r="A134" s="50" t="s">
        <v>1046</v>
      </c>
      <c r="B134" s="84" t="s">
        <v>173</v>
      </c>
      <c r="C134" s="50">
        <v>1959</v>
      </c>
      <c r="D134" s="50" t="s">
        <v>30</v>
      </c>
      <c r="E134" s="50" t="s">
        <v>29</v>
      </c>
      <c r="F134" s="52">
        <v>2</v>
      </c>
      <c r="G134" s="52">
        <v>3</v>
      </c>
      <c r="H134" s="29">
        <v>679.8</v>
      </c>
      <c r="I134" s="29">
        <v>0</v>
      </c>
      <c r="J134" s="29">
        <v>642.1</v>
      </c>
      <c r="K134" s="22">
        <f aca="true" t="shared" si="26" ref="K134:K148">SUM(L134:O134)</f>
        <v>3359200</v>
      </c>
      <c r="L134" s="29">
        <v>0</v>
      </c>
      <c r="M134" s="29">
        <v>0</v>
      </c>
      <c r="N134" s="29">
        <v>0</v>
      </c>
      <c r="O134" s="22">
        <v>3359200</v>
      </c>
      <c r="P134" s="36">
        <f aca="true" t="shared" si="27" ref="P134:P148">K134/H134</f>
        <v>4941.453368637835</v>
      </c>
      <c r="Q134" s="36">
        <v>9673</v>
      </c>
      <c r="R134" s="75" t="s">
        <v>84</v>
      </c>
    </row>
    <row r="135" spans="1:18" ht="19.5" customHeight="1">
      <c r="A135" s="50" t="s">
        <v>1047</v>
      </c>
      <c r="B135" s="84" t="s">
        <v>174</v>
      </c>
      <c r="C135" s="50">
        <v>1960</v>
      </c>
      <c r="D135" s="50" t="s">
        <v>30</v>
      </c>
      <c r="E135" s="50" t="s">
        <v>29</v>
      </c>
      <c r="F135" s="52">
        <v>2</v>
      </c>
      <c r="G135" s="52">
        <v>2</v>
      </c>
      <c r="H135" s="29">
        <v>684</v>
      </c>
      <c r="I135" s="29">
        <v>0</v>
      </c>
      <c r="J135" s="29">
        <v>648.1</v>
      </c>
      <c r="K135" s="22">
        <f t="shared" si="26"/>
        <v>3290300</v>
      </c>
      <c r="L135" s="29">
        <v>0</v>
      </c>
      <c r="M135" s="29">
        <v>0</v>
      </c>
      <c r="N135" s="29">
        <v>0</v>
      </c>
      <c r="O135" s="22">
        <v>3290300</v>
      </c>
      <c r="P135" s="36">
        <f t="shared" si="27"/>
        <v>4810.380116959064</v>
      </c>
      <c r="Q135" s="36">
        <v>9673</v>
      </c>
      <c r="R135" s="75" t="s">
        <v>85</v>
      </c>
    </row>
    <row r="136" spans="1:18" ht="19.5" customHeight="1">
      <c r="A136" s="50" t="s">
        <v>1048</v>
      </c>
      <c r="B136" s="84" t="s">
        <v>175</v>
      </c>
      <c r="C136" s="50">
        <v>1959</v>
      </c>
      <c r="D136" s="50" t="s">
        <v>30</v>
      </c>
      <c r="E136" s="50" t="s">
        <v>29</v>
      </c>
      <c r="F136" s="52">
        <v>2</v>
      </c>
      <c r="G136" s="52">
        <v>2</v>
      </c>
      <c r="H136" s="29">
        <v>688.9</v>
      </c>
      <c r="I136" s="29">
        <v>0</v>
      </c>
      <c r="J136" s="29">
        <v>654.6</v>
      </c>
      <c r="K136" s="22">
        <f t="shared" si="26"/>
        <v>3274400</v>
      </c>
      <c r="L136" s="29">
        <v>0</v>
      </c>
      <c r="M136" s="29">
        <v>0</v>
      </c>
      <c r="N136" s="29">
        <v>0</v>
      </c>
      <c r="O136" s="22">
        <v>3274400</v>
      </c>
      <c r="P136" s="36">
        <f t="shared" si="27"/>
        <v>4753.0846276672955</v>
      </c>
      <c r="Q136" s="36">
        <v>9673</v>
      </c>
      <c r="R136" s="75" t="s">
        <v>84</v>
      </c>
    </row>
    <row r="137" spans="1:18" ht="19.5" customHeight="1">
      <c r="A137" s="50" t="s">
        <v>1049</v>
      </c>
      <c r="B137" s="84" t="s">
        <v>176</v>
      </c>
      <c r="C137" s="50">
        <v>1959</v>
      </c>
      <c r="D137" s="50" t="s">
        <v>30</v>
      </c>
      <c r="E137" s="50" t="s">
        <v>29</v>
      </c>
      <c r="F137" s="52">
        <v>2</v>
      </c>
      <c r="G137" s="52">
        <v>3</v>
      </c>
      <c r="H137" s="29">
        <v>910.8</v>
      </c>
      <c r="I137" s="29">
        <v>0</v>
      </c>
      <c r="J137" s="29">
        <v>863.3</v>
      </c>
      <c r="K137" s="22">
        <f t="shared" si="26"/>
        <v>4032300</v>
      </c>
      <c r="L137" s="29">
        <v>0</v>
      </c>
      <c r="M137" s="29">
        <v>0</v>
      </c>
      <c r="N137" s="29">
        <v>0</v>
      </c>
      <c r="O137" s="22">
        <v>4032300</v>
      </c>
      <c r="P137" s="36">
        <f t="shared" si="27"/>
        <v>4427.206851119895</v>
      </c>
      <c r="Q137" s="36">
        <v>9673</v>
      </c>
      <c r="R137" s="75" t="s">
        <v>85</v>
      </c>
    </row>
    <row r="138" spans="1:18" ht="19.5" customHeight="1">
      <c r="A138" s="50" t="s">
        <v>1050</v>
      </c>
      <c r="B138" s="84" t="s">
        <v>177</v>
      </c>
      <c r="C138" s="50">
        <v>1974</v>
      </c>
      <c r="D138" s="50" t="s">
        <v>30</v>
      </c>
      <c r="E138" s="50" t="s">
        <v>29</v>
      </c>
      <c r="F138" s="52">
        <v>5</v>
      </c>
      <c r="G138" s="52">
        <v>4</v>
      </c>
      <c r="H138" s="29">
        <v>3222.95</v>
      </c>
      <c r="I138" s="29">
        <v>138.2</v>
      </c>
      <c r="J138" s="29">
        <v>3084.75</v>
      </c>
      <c r="K138" s="22">
        <f t="shared" si="26"/>
        <v>2708000</v>
      </c>
      <c r="L138" s="29">
        <v>0</v>
      </c>
      <c r="M138" s="29">
        <v>0</v>
      </c>
      <c r="N138" s="29">
        <v>0</v>
      </c>
      <c r="O138" s="22">
        <v>2708000</v>
      </c>
      <c r="P138" s="36">
        <f t="shared" si="27"/>
        <v>840.2240183682651</v>
      </c>
      <c r="Q138" s="36">
        <v>9673</v>
      </c>
      <c r="R138" s="75" t="s">
        <v>85</v>
      </c>
    </row>
    <row r="139" spans="1:18" ht="19.5" customHeight="1">
      <c r="A139" s="50" t="s">
        <v>1051</v>
      </c>
      <c r="B139" s="84" t="s">
        <v>178</v>
      </c>
      <c r="C139" s="50">
        <v>1960</v>
      </c>
      <c r="D139" s="50" t="s">
        <v>30</v>
      </c>
      <c r="E139" s="50" t="s">
        <v>29</v>
      </c>
      <c r="F139" s="52">
        <v>2</v>
      </c>
      <c r="G139" s="52">
        <v>2</v>
      </c>
      <c r="H139" s="29">
        <v>915.6</v>
      </c>
      <c r="I139" s="29">
        <v>0</v>
      </c>
      <c r="J139" s="29">
        <v>654.6</v>
      </c>
      <c r="K139" s="22">
        <f t="shared" si="26"/>
        <v>3995200</v>
      </c>
      <c r="L139" s="29">
        <v>0</v>
      </c>
      <c r="M139" s="29">
        <v>0</v>
      </c>
      <c r="N139" s="29">
        <v>0</v>
      </c>
      <c r="O139" s="22">
        <v>3995200</v>
      </c>
      <c r="P139" s="36">
        <f t="shared" si="27"/>
        <v>4363.47750109218</v>
      </c>
      <c r="Q139" s="36">
        <v>9673</v>
      </c>
      <c r="R139" s="75" t="s">
        <v>85</v>
      </c>
    </row>
    <row r="140" spans="1:18" ht="19.5" customHeight="1">
      <c r="A140" s="50" t="s">
        <v>1052</v>
      </c>
      <c r="B140" s="84" t="s">
        <v>179</v>
      </c>
      <c r="C140" s="50">
        <v>1960</v>
      </c>
      <c r="D140" s="50" t="s">
        <v>30</v>
      </c>
      <c r="E140" s="50" t="s">
        <v>29</v>
      </c>
      <c r="F140" s="52">
        <v>2</v>
      </c>
      <c r="G140" s="52">
        <v>2</v>
      </c>
      <c r="H140" s="29">
        <v>679.8</v>
      </c>
      <c r="I140" s="29">
        <v>0</v>
      </c>
      <c r="J140" s="29">
        <v>656.3</v>
      </c>
      <c r="K140" s="22">
        <f t="shared" si="26"/>
        <v>3194900</v>
      </c>
      <c r="L140" s="29">
        <v>0</v>
      </c>
      <c r="M140" s="29">
        <v>0</v>
      </c>
      <c r="N140" s="29">
        <v>0</v>
      </c>
      <c r="O140" s="22">
        <v>3194900</v>
      </c>
      <c r="P140" s="36">
        <f t="shared" si="27"/>
        <v>4699.764636657841</v>
      </c>
      <c r="Q140" s="36">
        <v>9673</v>
      </c>
      <c r="R140" s="75" t="s">
        <v>85</v>
      </c>
    </row>
    <row r="141" spans="1:18" ht="19.5" customHeight="1">
      <c r="A141" s="50" t="s">
        <v>1053</v>
      </c>
      <c r="B141" s="84" t="s">
        <v>180</v>
      </c>
      <c r="C141" s="50">
        <v>1958</v>
      </c>
      <c r="D141" s="50" t="s">
        <v>30</v>
      </c>
      <c r="E141" s="50" t="s">
        <v>29</v>
      </c>
      <c r="F141" s="52">
        <v>2</v>
      </c>
      <c r="G141" s="52">
        <v>3</v>
      </c>
      <c r="H141" s="29">
        <v>909.5</v>
      </c>
      <c r="I141" s="29">
        <v>0</v>
      </c>
      <c r="J141" s="29">
        <v>862.2</v>
      </c>
      <c r="K141" s="22">
        <f t="shared" si="26"/>
        <v>3995200</v>
      </c>
      <c r="L141" s="29">
        <v>0</v>
      </c>
      <c r="M141" s="29">
        <v>0</v>
      </c>
      <c r="N141" s="29">
        <v>0</v>
      </c>
      <c r="O141" s="22">
        <v>3995200</v>
      </c>
      <c r="P141" s="36">
        <f t="shared" si="27"/>
        <v>4392.743265530511</v>
      </c>
      <c r="Q141" s="36">
        <v>9673</v>
      </c>
      <c r="R141" s="75" t="s">
        <v>83</v>
      </c>
    </row>
    <row r="142" spans="1:18" ht="19.5" customHeight="1">
      <c r="A142" s="50" t="s">
        <v>1054</v>
      </c>
      <c r="B142" s="84" t="s">
        <v>181</v>
      </c>
      <c r="C142" s="50">
        <v>1958</v>
      </c>
      <c r="D142" s="50" t="s">
        <v>30</v>
      </c>
      <c r="E142" s="50" t="s">
        <v>29</v>
      </c>
      <c r="F142" s="52">
        <v>2</v>
      </c>
      <c r="G142" s="52">
        <v>3</v>
      </c>
      <c r="H142" s="29">
        <v>900.4</v>
      </c>
      <c r="I142" s="29">
        <v>0</v>
      </c>
      <c r="J142" s="29">
        <v>853.9</v>
      </c>
      <c r="K142" s="22">
        <f t="shared" si="26"/>
        <v>3995200</v>
      </c>
      <c r="L142" s="29">
        <v>0</v>
      </c>
      <c r="M142" s="29">
        <v>0</v>
      </c>
      <c r="N142" s="29">
        <v>0</v>
      </c>
      <c r="O142" s="22">
        <v>3995200</v>
      </c>
      <c r="P142" s="36">
        <f t="shared" si="27"/>
        <v>4437.139049311418</v>
      </c>
      <c r="Q142" s="36">
        <v>9673</v>
      </c>
      <c r="R142" s="75" t="s">
        <v>83</v>
      </c>
    </row>
    <row r="143" spans="1:18" ht="19.5" customHeight="1">
      <c r="A143" s="50" t="s">
        <v>1055</v>
      </c>
      <c r="B143" s="84" t="s">
        <v>182</v>
      </c>
      <c r="C143" s="40">
        <v>1958</v>
      </c>
      <c r="D143" s="50" t="s">
        <v>30</v>
      </c>
      <c r="E143" s="50" t="s">
        <v>29</v>
      </c>
      <c r="F143" s="52">
        <v>2</v>
      </c>
      <c r="G143" s="52">
        <v>2</v>
      </c>
      <c r="H143" s="29">
        <v>677.1</v>
      </c>
      <c r="I143" s="29">
        <v>0</v>
      </c>
      <c r="J143" s="29">
        <v>644.1</v>
      </c>
      <c r="K143" s="22">
        <f t="shared" si="26"/>
        <v>3459900</v>
      </c>
      <c r="L143" s="29">
        <v>0</v>
      </c>
      <c r="M143" s="29">
        <v>0</v>
      </c>
      <c r="N143" s="29">
        <v>0</v>
      </c>
      <c r="O143" s="22">
        <v>3459900</v>
      </c>
      <c r="P143" s="36">
        <f t="shared" si="27"/>
        <v>5109.880372175454</v>
      </c>
      <c r="Q143" s="36">
        <v>9673</v>
      </c>
      <c r="R143" s="75" t="s">
        <v>83</v>
      </c>
    </row>
    <row r="144" spans="1:18" ht="19.5" customHeight="1">
      <c r="A144" s="50" t="s">
        <v>1056</v>
      </c>
      <c r="B144" s="84" t="s">
        <v>183</v>
      </c>
      <c r="C144" s="40">
        <v>1958</v>
      </c>
      <c r="D144" s="50" t="s">
        <v>30</v>
      </c>
      <c r="E144" s="50" t="s">
        <v>29</v>
      </c>
      <c r="F144" s="52">
        <v>2</v>
      </c>
      <c r="G144" s="52">
        <v>2</v>
      </c>
      <c r="H144" s="29">
        <v>692.5</v>
      </c>
      <c r="I144" s="29">
        <v>0</v>
      </c>
      <c r="J144" s="29">
        <v>659.3</v>
      </c>
      <c r="K144" s="22">
        <f t="shared" si="26"/>
        <v>3274400</v>
      </c>
      <c r="L144" s="29">
        <v>0</v>
      </c>
      <c r="M144" s="29">
        <v>0</v>
      </c>
      <c r="N144" s="29">
        <v>0</v>
      </c>
      <c r="O144" s="22">
        <v>3274400</v>
      </c>
      <c r="P144" s="36">
        <f t="shared" si="27"/>
        <v>4728.375451263538</v>
      </c>
      <c r="Q144" s="36">
        <v>9673</v>
      </c>
      <c r="R144" s="75" t="s">
        <v>84</v>
      </c>
    </row>
    <row r="145" spans="1:18" ht="19.5" customHeight="1">
      <c r="A145" s="50" t="s">
        <v>1057</v>
      </c>
      <c r="B145" s="84" t="s">
        <v>184</v>
      </c>
      <c r="C145" s="40">
        <v>1957</v>
      </c>
      <c r="D145" s="50">
        <v>2015</v>
      </c>
      <c r="E145" s="50" t="s">
        <v>29</v>
      </c>
      <c r="F145" s="52">
        <v>2</v>
      </c>
      <c r="G145" s="52">
        <v>3</v>
      </c>
      <c r="H145" s="29">
        <v>917.3</v>
      </c>
      <c r="I145" s="29">
        <v>0</v>
      </c>
      <c r="J145" s="29">
        <v>868.7</v>
      </c>
      <c r="K145" s="22">
        <f t="shared" si="26"/>
        <v>900000</v>
      </c>
      <c r="L145" s="29">
        <v>0</v>
      </c>
      <c r="M145" s="29">
        <v>0</v>
      </c>
      <c r="N145" s="29">
        <v>0</v>
      </c>
      <c r="O145" s="22">
        <v>900000</v>
      </c>
      <c r="P145" s="36">
        <f t="shared" si="27"/>
        <v>981.1403030633381</v>
      </c>
      <c r="Q145" s="36">
        <v>9673</v>
      </c>
      <c r="R145" s="75" t="s">
        <v>83</v>
      </c>
    </row>
    <row r="146" spans="1:18" ht="19.5" customHeight="1">
      <c r="A146" s="50" t="s">
        <v>1058</v>
      </c>
      <c r="B146" s="84" t="s">
        <v>185</v>
      </c>
      <c r="C146" s="40">
        <v>1958</v>
      </c>
      <c r="D146" s="50" t="s">
        <v>30</v>
      </c>
      <c r="E146" s="50" t="s">
        <v>29</v>
      </c>
      <c r="F146" s="52">
        <v>2</v>
      </c>
      <c r="G146" s="52">
        <v>3</v>
      </c>
      <c r="H146" s="29">
        <v>909.5</v>
      </c>
      <c r="I146" s="29">
        <v>0</v>
      </c>
      <c r="J146" s="29">
        <v>862.6</v>
      </c>
      <c r="K146" s="22">
        <f t="shared" si="26"/>
        <v>3979300</v>
      </c>
      <c r="L146" s="29">
        <v>0</v>
      </c>
      <c r="M146" s="29">
        <v>0</v>
      </c>
      <c r="N146" s="29">
        <v>0</v>
      </c>
      <c r="O146" s="22">
        <v>3979300</v>
      </c>
      <c r="P146" s="36">
        <f t="shared" si="27"/>
        <v>4375.261132490379</v>
      </c>
      <c r="Q146" s="36">
        <v>9673</v>
      </c>
      <c r="R146" s="75" t="s">
        <v>84</v>
      </c>
    </row>
    <row r="147" spans="1:19" ht="19.5" customHeight="1">
      <c r="A147" s="50" t="s">
        <v>1059</v>
      </c>
      <c r="B147" s="84" t="s">
        <v>186</v>
      </c>
      <c r="C147" s="40">
        <v>1957</v>
      </c>
      <c r="D147" s="50">
        <v>2015</v>
      </c>
      <c r="E147" s="50" t="s">
        <v>29</v>
      </c>
      <c r="F147" s="52">
        <v>2</v>
      </c>
      <c r="G147" s="52">
        <v>2</v>
      </c>
      <c r="H147" s="29">
        <v>686.5</v>
      </c>
      <c r="I147" s="29">
        <v>0</v>
      </c>
      <c r="J147" s="29">
        <v>652</v>
      </c>
      <c r="K147" s="22">
        <f t="shared" si="26"/>
        <v>900000</v>
      </c>
      <c r="L147" s="29">
        <v>0</v>
      </c>
      <c r="M147" s="29">
        <v>0</v>
      </c>
      <c r="N147" s="29">
        <v>0</v>
      </c>
      <c r="O147" s="22">
        <v>900000</v>
      </c>
      <c r="P147" s="36">
        <f t="shared" si="27"/>
        <v>1310.9978150036416</v>
      </c>
      <c r="Q147" s="36">
        <v>9673</v>
      </c>
      <c r="R147" s="75" t="s">
        <v>83</v>
      </c>
      <c r="S147" s="66"/>
    </row>
    <row r="148" spans="1:18" ht="19.5" customHeight="1">
      <c r="A148" s="50" t="s">
        <v>1060</v>
      </c>
      <c r="B148" s="84" t="s">
        <v>187</v>
      </c>
      <c r="C148" s="40">
        <v>1958</v>
      </c>
      <c r="D148" s="50" t="s">
        <v>30</v>
      </c>
      <c r="E148" s="50" t="s">
        <v>29</v>
      </c>
      <c r="F148" s="52">
        <v>2</v>
      </c>
      <c r="G148" s="52">
        <v>2</v>
      </c>
      <c r="H148" s="29">
        <v>576.5</v>
      </c>
      <c r="I148" s="29">
        <v>0</v>
      </c>
      <c r="J148" s="29">
        <v>541.5</v>
      </c>
      <c r="K148" s="22">
        <f t="shared" si="26"/>
        <v>3459900</v>
      </c>
      <c r="L148" s="29">
        <v>0</v>
      </c>
      <c r="M148" s="29">
        <v>0</v>
      </c>
      <c r="N148" s="29">
        <v>0</v>
      </c>
      <c r="O148" s="22">
        <v>3459900</v>
      </c>
      <c r="P148" s="36">
        <f t="shared" si="27"/>
        <v>6001.561144839549</v>
      </c>
      <c r="Q148" s="36">
        <v>9673</v>
      </c>
      <c r="R148" s="75" t="s">
        <v>84</v>
      </c>
    </row>
    <row r="149" spans="1:18" ht="24.75" customHeight="1">
      <c r="A149" s="133" t="s">
        <v>1786</v>
      </c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</row>
    <row r="150" spans="1:18" ht="39.75" customHeight="1">
      <c r="A150" s="135" t="s">
        <v>190</v>
      </c>
      <c r="B150" s="135"/>
      <c r="C150" s="120" t="s">
        <v>31</v>
      </c>
      <c r="D150" s="120" t="s">
        <v>31</v>
      </c>
      <c r="E150" s="120" t="s">
        <v>31</v>
      </c>
      <c r="F150" s="121" t="s">
        <v>31</v>
      </c>
      <c r="G150" s="121" t="s">
        <v>31</v>
      </c>
      <c r="H150" s="122">
        <f aca="true" t="shared" si="28" ref="H150:N150">SUM(H151:H152)</f>
        <v>536.2</v>
      </c>
      <c r="I150" s="122">
        <f t="shared" si="28"/>
        <v>116.9</v>
      </c>
      <c r="J150" s="122">
        <f t="shared" si="28"/>
        <v>419.29999999999995</v>
      </c>
      <c r="K150" s="122">
        <f t="shared" si="28"/>
        <v>2954600</v>
      </c>
      <c r="L150" s="122">
        <f t="shared" si="28"/>
        <v>0</v>
      </c>
      <c r="M150" s="122">
        <f t="shared" si="28"/>
        <v>0</v>
      </c>
      <c r="N150" s="122">
        <f t="shared" si="28"/>
        <v>0</v>
      </c>
      <c r="O150" s="122">
        <f>SUM(O151:O152)</f>
        <v>2954600</v>
      </c>
      <c r="P150" s="117">
        <f>K150/H150</f>
        <v>5510.257366654233</v>
      </c>
      <c r="Q150" s="123" t="s">
        <v>31</v>
      </c>
      <c r="R150" s="124" t="s">
        <v>31</v>
      </c>
    </row>
    <row r="151" spans="1:21" s="9" customFormat="1" ht="19.5" customHeight="1">
      <c r="A151" s="40" t="s">
        <v>1061</v>
      </c>
      <c r="B151" s="51" t="s">
        <v>188</v>
      </c>
      <c r="C151" s="40">
        <v>1961</v>
      </c>
      <c r="D151" s="40" t="s">
        <v>30</v>
      </c>
      <c r="E151" s="40" t="s">
        <v>29</v>
      </c>
      <c r="F151" s="40">
        <v>2</v>
      </c>
      <c r="G151" s="40">
        <v>1</v>
      </c>
      <c r="H151" s="93">
        <v>234.1</v>
      </c>
      <c r="I151" s="93">
        <v>92.5</v>
      </c>
      <c r="J151" s="93">
        <v>141.6</v>
      </c>
      <c r="K151" s="22">
        <f>SUM(L151:O151)</f>
        <v>1429600</v>
      </c>
      <c r="L151" s="92">
        <v>0</v>
      </c>
      <c r="M151" s="92">
        <v>0</v>
      </c>
      <c r="N151" s="92">
        <v>0</v>
      </c>
      <c r="O151" s="33">
        <v>1429600</v>
      </c>
      <c r="P151" s="36">
        <f>K151/H151</f>
        <v>6106.791969243913</v>
      </c>
      <c r="Q151" s="36">
        <v>9673</v>
      </c>
      <c r="R151" s="55" t="s">
        <v>85</v>
      </c>
      <c r="S151" s="87"/>
      <c r="T151" s="87"/>
      <c r="U151" s="87"/>
    </row>
    <row r="152" spans="1:21" s="3" customFormat="1" ht="19.5" customHeight="1">
      <c r="A152" s="40" t="s">
        <v>1062</v>
      </c>
      <c r="B152" s="51" t="s">
        <v>189</v>
      </c>
      <c r="C152" s="40">
        <v>1960</v>
      </c>
      <c r="D152" s="40" t="s">
        <v>30</v>
      </c>
      <c r="E152" s="40" t="s">
        <v>29</v>
      </c>
      <c r="F152" s="45">
        <v>2</v>
      </c>
      <c r="G152" s="45">
        <v>1</v>
      </c>
      <c r="H152" s="29">
        <v>302.1</v>
      </c>
      <c r="I152" s="29">
        <v>24.4</v>
      </c>
      <c r="J152" s="29">
        <v>277.7</v>
      </c>
      <c r="K152" s="22">
        <f>SUM(L152:O152)</f>
        <v>1525000</v>
      </c>
      <c r="L152" s="29">
        <v>0</v>
      </c>
      <c r="M152" s="29">
        <v>0</v>
      </c>
      <c r="N152" s="29">
        <v>0</v>
      </c>
      <c r="O152" s="29">
        <v>1525000</v>
      </c>
      <c r="P152" s="36">
        <f>K152/H152</f>
        <v>5047.997351870241</v>
      </c>
      <c r="Q152" s="36">
        <v>9673</v>
      </c>
      <c r="R152" s="80" t="s">
        <v>84</v>
      </c>
      <c r="S152" s="10"/>
      <c r="T152" s="10"/>
      <c r="U152" s="10"/>
    </row>
    <row r="153" spans="1:18" ht="24.75" customHeight="1">
      <c r="A153" s="133" t="s">
        <v>1787</v>
      </c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</row>
    <row r="154" spans="1:18" ht="39.75" customHeight="1">
      <c r="A154" s="134" t="s">
        <v>191</v>
      </c>
      <c r="B154" s="134"/>
      <c r="C154" s="70" t="s">
        <v>31</v>
      </c>
      <c r="D154" s="70" t="s">
        <v>31</v>
      </c>
      <c r="E154" s="70" t="s">
        <v>31</v>
      </c>
      <c r="F154" s="115" t="s">
        <v>31</v>
      </c>
      <c r="G154" s="115" t="s">
        <v>31</v>
      </c>
      <c r="H154" s="116">
        <f aca="true" t="shared" si="29" ref="H154:N154">SUM(H155:H159)</f>
        <v>2343.2999999999997</v>
      </c>
      <c r="I154" s="116">
        <f t="shared" si="29"/>
        <v>0</v>
      </c>
      <c r="J154" s="116">
        <f t="shared" si="29"/>
        <v>2276</v>
      </c>
      <c r="K154" s="116">
        <f t="shared" si="29"/>
        <v>10310775</v>
      </c>
      <c r="L154" s="116">
        <f t="shared" si="29"/>
        <v>0</v>
      </c>
      <c r="M154" s="116">
        <f t="shared" si="29"/>
        <v>0</v>
      </c>
      <c r="N154" s="116">
        <f t="shared" si="29"/>
        <v>0</v>
      </c>
      <c r="O154" s="116">
        <f>SUM(O155:O159)</f>
        <v>10310775</v>
      </c>
      <c r="P154" s="117">
        <f aca="true" t="shared" si="30" ref="P154:P159">K154/H154</f>
        <v>4400.108820893612</v>
      </c>
      <c r="Q154" s="118" t="s">
        <v>31</v>
      </c>
      <c r="R154" s="119" t="s">
        <v>31</v>
      </c>
    </row>
    <row r="155" spans="1:21" s="9" customFormat="1" ht="19.5" customHeight="1">
      <c r="A155" s="50" t="s">
        <v>1063</v>
      </c>
      <c r="B155" s="91" t="s">
        <v>192</v>
      </c>
      <c r="C155" s="40">
        <v>1988</v>
      </c>
      <c r="D155" s="50" t="s">
        <v>30</v>
      </c>
      <c r="E155" s="50" t="s">
        <v>29</v>
      </c>
      <c r="F155" s="45">
        <v>3</v>
      </c>
      <c r="G155" s="52">
        <v>3</v>
      </c>
      <c r="H155" s="94">
        <v>1233</v>
      </c>
      <c r="I155" s="97">
        <v>0</v>
      </c>
      <c r="J155" s="94">
        <v>1233</v>
      </c>
      <c r="K155" s="22">
        <f>SUM(L155:O155)</f>
        <v>3162170</v>
      </c>
      <c r="L155" s="36">
        <v>0</v>
      </c>
      <c r="M155" s="36">
        <v>0</v>
      </c>
      <c r="N155" s="36">
        <v>0</v>
      </c>
      <c r="O155" s="46">
        <v>3162170</v>
      </c>
      <c r="P155" s="36">
        <f t="shared" si="30"/>
        <v>2564.6147607461476</v>
      </c>
      <c r="Q155" s="36">
        <v>9673</v>
      </c>
      <c r="R155" s="75" t="s">
        <v>85</v>
      </c>
      <c r="S155" s="88"/>
      <c r="T155" s="88"/>
      <c r="U155" s="87"/>
    </row>
    <row r="156" spans="1:21" s="9" customFormat="1" ht="19.5" customHeight="1">
      <c r="A156" s="50" t="s">
        <v>1064</v>
      </c>
      <c r="B156" s="91" t="s">
        <v>193</v>
      </c>
      <c r="C156" s="40">
        <v>1960</v>
      </c>
      <c r="D156" s="50" t="s">
        <v>30</v>
      </c>
      <c r="E156" s="50" t="s">
        <v>29</v>
      </c>
      <c r="F156" s="45">
        <v>2</v>
      </c>
      <c r="G156" s="52">
        <v>2</v>
      </c>
      <c r="H156" s="95">
        <v>269</v>
      </c>
      <c r="I156" s="98">
        <v>0</v>
      </c>
      <c r="J156" s="95">
        <v>256.6</v>
      </c>
      <c r="K156" s="22">
        <f>SUM(L156:O156)</f>
        <v>1525000</v>
      </c>
      <c r="L156" s="95">
        <v>0</v>
      </c>
      <c r="M156" s="95">
        <v>0</v>
      </c>
      <c r="N156" s="95">
        <v>0</v>
      </c>
      <c r="O156" s="46">
        <v>1525000</v>
      </c>
      <c r="P156" s="36">
        <f t="shared" si="30"/>
        <v>5669.144981412639</v>
      </c>
      <c r="Q156" s="36">
        <v>9673</v>
      </c>
      <c r="R156" s="75" t="s">
        <v>85</v>
      </c>
      <c r="S156" s="87"/>
      <c r="T156" s="87"/>
      <c r="U156" s="88"/>
    </row>
    <row r="157" spans="1:21" s="9" customFormat="1" ht="19.5" customHeight="1">
      <c r="A157" s="50" t="s">
        <v>1065</v>
      </c>
      <c r="B157" s="91" t="s">
        <v>194</v>
      </c>
      <c r="C157" s="50">
        <v>1959</v>
      </c>
      <c r="D157" s="50" t="s">
        <v>30</v>
      </c>
      <c r="E157" s="50" t="s">
        <v>29</v>
      </c>
      <c r="F157" s="45">
        <v>2</v>
      </c>
      <c r="G157" s="52">
        <v>1</v>
      </c>
      <c r="H157" s="95">
        <v>90.6</v>
      </c>
      <c r="I157" s="95">
        <v>0</v>
      </c>
      <c r="J157" s="95">
        <v>82.9</v>
      </c>
      <c r="K157" s="22">
        <f>SUM(L157:O157)</f>
        <v>877340</v>
      </c>
      <c r="L157" s="96">
        <v>0</v>
      </c>
      <c r="M157" s="96">
        <v>0</v>
      </c>
      <c r="N157" s="96">
        <v>0</v>
      </c>
      <c r="O157" s="54">
        <v>877340</v>
      </c>
      <c r="P157" s="36">
        <f t="shared" si="30"/>
        <v>9683.66445916115</v>
      </c>
      <c r="Q157" s="36">
        <v>9673</v>
      </c>
      <c r="R157" s="75" t="s">
        <v>84</v>
      </c>
      <c r="S157" s="87"/>
      <c r="T157" s="87"/>
      <c r="U157" s="87"/>
    </row>
    <row r="158" spans="1:21" s="9" customFormat="1" ht="19.5" customHeight="1">
      <c r="A158" s="50" t="s">
        <v>1066</v>
      </c>
      <c r="B158" s="91" t="s">
        <v>195</v>
      </c>
      <c r="C158" s="40">
        <v>1950</v>
      </c>
      <c r="D158" s="50" t="s">
        <v>30</v>
      </c>
      <c r="E158" s="50" t="s">
        <v>29</v>
      </c>
      <c r="F158" s="45">
        <v>2</v>
      </c>
      <c r="G158" s="52">
        <v>2</v>
      </c>
      <c r="H158" s="95">
        <v>380</v>
      </c>
      <c r="I158" s="95">
        <v>0</v>
      </c>
      <c r="J158" s="95">
        <v>350.6</v>
      </c>
      <c r="K158" s="22">
        <f>SUM(L158:O158)</f>
        <v>2697625</v>
      </c>
      <c r="L158" s="95">
        <v>0</v>
      </c>
      <c r="M158" s="95">
        <v>0</v>
      </c>
      <c r="N158" s="95">
        <v>0</v>
      </c>
      <c r="O158" s="54">
        <v>2697625</v>
      </c>
      <c r="P158" s="36">
        <f t="shared" si="30"/>
        <v>7099.013157894737</v>
      </c>
      <c r="Q158" s="36">
        <v>9673</v>
      </c>
      <c r="R158" s="80" t="s">
        <v>83</v>
      </c>
      <c r="S158" s="87"/>
      <c r="T158" s="87"/>
      <c r="U158" s="87"/>
    </row>
    <row r="159" spans="1:18" s="87" customFormat="1" ht="19.5" customHeight="1">
      <c r="A159" s="50" t="s">
        <v>1067</v>
      </c>
      <c r="B159" s="91" t="s">
        <v>196</v>
      </c>
      <c r="C159" s="50">
        <v>1959</v>
      </c>
      <c r="D159" s="50" t="s">
        <v>30</v>
      </c>
      <c r="E159" s="50" t="s">
        <v>29</v>
      </c>
      <c r="F159" s="50">
        <v>2</v>
      </c>
      <c r="G159" s="50">
        <v>1</v>
      </c>
      <c r="H159" s="95">
        <v>370.7</v>
      </c>
      <c r="I159" s="95">
        <v>0</v>
      </c>
      <c r="J159" s="95">
        <v>352.9</v>
      </c>
      <c r="K159" s="22">
        <f>SUM(L159:O159)</f>
        <v>2048640</v>
      </c>
      <c r="L159" s="96">
        <v>0</v>
      </c>
      <c r="M159" s="96">
        <v>0</v>
      </c>
      <c r="N159" s="96">
        <v>0</v>
      </c>
      <c r="O159" s="54">
        <v>2048640</v>
      </c>
      <c r="P159" s="36">
        <f t="shared" si="30"/>
        <v>5526.409495548962</v>
      </c>
      <c r="Q159" s="36">
        <v>9673</v>
      </c>
      <c r="R159" s="75" t="s">
        <v>84</v>
      </c>
    </row>
    <row r="160" spans="1:18" ht="30" customHeight="1">
      <c r="A160" s="133" t="s">
        <v>1788</v>
      </c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</row>
    <row r="161" spans="1:18" ht="39.75" customHeight="1">
      <c r="A161" s="135" t="s">
        <v>199</v>
      </c>
      <c r="B161" s="135"/>
      <c r="C161" s="120" t="s">
        <v>31</v>
      </c>
      <c r="D161" s="120" t="s">
        <v>31</v>
      </c>
      <c r="E161" s="120" t="s">
        <v>31</v>
      </c>
      <c r="F161" s="121" t="s">
        <v>31</v>
      </c>
      <c r="G161" s="121" t="s">
        <v>31</v>
      </c>
      <c r="H161" s="122">
        <f aca="true" t="shared" si="31" ref="H161:N161">SUM(H162:H163)</f>
        <v>885.6</v>
      </c>
      <c r="I161" s="122">
        <f t="shared" si="31"/>
        <v>0</v>
      </c>
      <c r="J161" s="122">
        <f t="shared" si="31"/>
        <v>652.8</v>
      </c>
      <c r="K161" s="122">
        <f t="shared" si="31"/>
        <v>4865422.5</v>
      </c>
      <c r="L161" s="122">
        <f t="shared" si="31"/>
        <v>0</v>
      </c>
      <c r="M161" s="122">
        <f t="shared" si="31"/>
        <v>0</v>
      </c>
      <c r="N161" s="122">
        <f t="shared" si="31"/>
        <v>0</v>
      </c>
      <c r="O161" s="122">
        <f>SUM(O162:O163)</f>
        <v>4865422.5</v>
      </c>
      <c r="P161" s="117">
        <f>K161/H161</f>
        <v>5493.927845528455</v>
      </c>
      <c r="Q161" s="123" t="s">
        <v>31</v>
      </c>
      <c r="R161" s="124" t="s">
        <v>31</v>
      </c>
    </row>
    <row r="162" spans="1:18" s="87" customFormat="1" ht="19.5" customHeight="1">
      <c r="A162" s="40" t="s">
        <v>1068</v>
      </c>
      <c r="B162" s="51" t="s">
        <v>197</v>
      </c>
      <c r="C162" s="40">
        <v>1960</v>
      </c>
      <c r="D162" s="40" t="s">
        <v>30</v>
      </c>
      <c r="E162" s="40" t="s">
        <v>29</v>
      </c>
      <c r="F162" s="45">
        <v>2</v>
      </c>
      <c r="G162" s="45">
        <v>1</v>
      </c>
      <c r="H162" s="95">
        <v>312</v>
      </c>
      <c r="I162" s="95">
        <v>0</v>
      </c>
      <c r="J162" s="95">
        <v>278</v>
      </c>
      <c r="K162" s="22">
        <f>SUM(L162:O162)</f>
        <v>2863422.5</v>
      </c>
      <c r="L162" s="95">
        <v>0</v>
      </c>
      <c r="M162" s="95">
        <v>0</v>
      </c>
      <c r="N162" s="95">
        <v>0</v>
      </c>
      <c r="O162" s="36">
        <v>2863422.5</v>
      </c>
      <c r="P162" s="36">
        <f>K162/H162</f>
        <v>9177.636217948719</v>
      </c>
      <c r="Q162" s="36">
        <v>9673</v>
      </c>
      <c r="R162" s="80" t="s">
        <v>84</v>
      </c>
    </row>
    <row r="163" spans="1:21" s="9" customFormat="1" ht="19.5" customHeight="1">
      <c r="A163" s="40" t="s">
        <v>1069</v>
      </c>
      <c r="B163" s="31" t="s">
        <v>198</v>
      </c>
      <c r="C163" s="40">
        <v>1983</v>
      </c>
      <c r="D163" s="50" t="s">
        <v>30</v>
      </c>
      <c r="E163" s="40" t="s">
        <v>29</v>
      </c>
      <c r="F163" s="45">
        <v>2</v>
      </c>
      <c r="G163" s="52">
        <v>1</v>
      </c>
      <c r="H163" s="95">
        <v>573.6</v>
      </c>
      <c r="I163" s="98">
        <v>0</v>
      </c>
      <c r="J163" s="95">
        <v>374.8</v>
      </c>
      <c r="K163" s="22">
        <f>SUM(L163:O163)</f>
        <v>2002000</v>
      </c>
      <c r="L163" s="95">
        <v>0</v>
      </c>
      <c r="M163" s="95">
        <v>0</v>
      </c>
      <c r="N163" s="95">
        <v>0</v>
      </c>
      <c r="O163" s="22">
        <v>2002000</v>
      </c>
      <c r="P163" s="36">
        <f>K163/H163</f>
        <v>3490.2370990237096</v>
      </c>
      <c r="Q163" s="36">
        <v>9673</v>
      </c>
      <c r="R163" s="75" t="s">
        <v>85</v>
      </c>
      <c r="S163" s="88"/>
      <c r="T163" s="88"/>
      <c r="U163" s="87"/>
    </row>
    <row r="164" spans="1:18" ht="30" customHeight="1">
      <c r="A164" s="133" t="s">
        <v>1789</v>
      </c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</row>
    <row r="165" spans="1:18" ht="39.75" customHeight="1">
      <c r="A165" s="135" t="s">
        <v>204</v>
      </c>
      <c r="B165" s="135"/>
      <c r="C165" s="120" t="s">
        <v>31</v>
      </c>
      <c r="D165" s="120" t="s">
        <v>31</v>
      </c>
      <c r="E165" s="120" t="s">
        <v>31</v>
      </c>
      <c r="F165" s="121" t="s">
        <v>31</v>
      </c>
      <c r="G165" s="121" t="s">
        <v>31</v>
      </c>
      <c r="H165" s="122">
        <f aca="true" t="shared" si="32" ref="H165:N165">SUM(H166)</f>
        <v>700.2</v>
      </c>
      <c r="I165" s="122">
        <f t="shared" si="32"/>
        <v>0</v>
      </c>
      <c r="J165" s="122">
        <f t="shared" si="32"/>
        <v>395.3</v>
      </c>
      <c r="K165" s="122">
        <f t="shared" si="32"/>
        <v>5024378</v>
      </c>
      <c r="L165" s="122">
        <f t="shared" si="32"/>
        <v>0</v>
      </c>
      <c r="M165" s="122">
        <f t="shared" si="32"/>
        <v>0</v>
      </c>
      <c r="N165" s="122">
        <f t="shared" si="32"/>
        <v>0</v>
      </c>
      <c r="O165" s="122">
        <f>SUM(O166)</f>
        <v>5024378</v>
      </c>
      <c r="P165" s="117">
        <f>K165/H165</f>
        <v>7175.632676378177</v>
      </c>
      <c r="Q165" s="123" t="s">
        <v>31</v>
      </c>
      <c r="R165" s="124" t="s">
        <v>31</v>
      </c>
    </row>
    <row r="166" spans="1:21" s="9" customFormat="1" ht="19.5" customHeight="1">
      <c r="A166" s="50" t="s">
        <v>1070</v>
      </c>
      <c r="B166" s="51" t="s">
        <v>202</v>
      </c>
      <c r="C166" s="40">
        <v>1960</v>
      </c>
      <c r="D166" s="50" t="s">
        <v>30</v>
      </c>
      <c r="E166" s="50" t="s">
        <v>29</v>
      </c>
      <c r="F166" s="45">
        <v>2</v>
      </c>
      <c r="G166" s="52">
        <v>2</v>
      </c>
      <c r="H166" s="36">
        <v>700.2</v>
      </c>
      <c r="I166" s="29">
        <v>0</v>
      </c>
      <c r="J166" s="36">
        <v>395.3</v>
      </c>
      <c r="K166" s="22">
        <f>SUM(L166:O166)</f>
        <v>5024378</v>
      </c>
      <c r="L166" s="95">
        <v>0</v>
      </c>
      <c r="M166" s="95">
        <v>0</v>
      </c>
      <c r="N166" s="95">
        <v>0</v>
      </c>
      <c r="O166" s="22">
        <v>5024378</v>
      </c>
      <c r="P166" s="36">
        <f>K166/H166</f>
        <v>7175.632676378177</v>
      </c>
      <c r="Q166" s="36">
        <v>9673</v>
      </c>
      <c r="R166" s="75" t="s">
        <v>83</v>
      </c>
      <c r="S166" s="88"/>
      <c r="T166" s="88"/>
      <c r="U166" s="87"/>
    </row>
    <row r="167" spans="1:18" ht="24.75" customHeight="1">
      <c r="A167" s="133" t="s">
        <v>1790</v>
      </c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</row>
    <row r="168" spans="1:18" ht="39.75" customHeight="1">
      <c r="A168" s="135" t="s">
        <v>205</v>
      </c>
      <c r="B168" s="135"/>
      <c r="C168" s="120" t="s">
        <v>31</v>
      </c>
      <c r="D168" s="120" t="s">
        <v>31</v>
      </c>
      <c r="E168" s="120" t="s">
        <v>31</v>
      </c>
      <c r="F168" s="121" t="s">
        <v>31</v>
      </c>
      <c r="G168" s="121" t="s">
        <v>31</v>
      </c>
      <c r="H168" s="122">
        <f aca="true" t="shared" si="33" ref="H168:N168">SUM(H169:H170)</f>
        <v>709.4000000000001</v>
      </c>
      <c r="I168" s="122">
        <f t="shared" si="33"/>
        <v>0</v>
      </c>
      <c r="J168" s="122">
        <f t="shared" si="33"/>
        <v>661.8</v>
      </c>
      <c r="K168" s="122">
        <f t="shared" si="33"/>
        <v>5436590</v>
      </c>
      <c r="L168" s="122">
        <f t="shared" si="33"/>
        <v>0</v>
      </c>
      <c r="M168" s="122">
        <f t="shared" si="33"/>
        <v>0</v>
      </c>
      <c r="N168" s="122">
        <f t="shared" si="33"/>
        <v>0</v>
      </c>
      <c r="O168" s="122">
        <f>SUM(O169:O170)</f>
        <v>5436590</v>
      </c>
      <c r="P168" s="117">
        <f>K168/H168</f>
        <v>7663.645334085141</v>
      </c>
      <c r="Q168" s="123" t="s">
        <v>31</v>
      </c>
      <c r="R168" s="124" t="s">
        <v>31</v>
      </c>
    </row>
    <row r="169" spans="1:21" s="9" customFormat="1" ht="19.5" customHeight="1">
      <c r="A169" s="50" t="s">
        <v>1071</v>
      </c>
      <c r="B169" s="51" t="s">
        <v>200</v>
      </c>
      <c r="C169" s="50">
        <v>1956</v>
      </c>
      <c r="D169" s="50" t="s">
        <v>30</v>
      </c>
      <c r="E169" s="50" t="s">
        <v>29</v>
      </c>
      <c r="F169" s="50">
        <v>2</v>
      </c>
      <c r="G169" s="50">
        <v>2</v>
      </c>
      <c r="H169" s="95">
        <v>428.3</v>
      </c>
      <c r="I169" s="95">
        <v>0</v>
      </c>
      <c r="J169" s="95">
        <v>380.7</v>
      </c>
      <c r="K169" s="22">
        <f>SUM(L169:O169)</f>
        <v>3150987</v>
      </c>
      <c r="L169" s="96">
        <v>0</v>
      </c>
      <c r="M169" s="96">
        <v>0</v>
      </c>
      <c r="N169" s="96">
        <v>0</v>
      </c>
      <c r="O169" s="35">
        <v>3150987</v>
      </c>
      <c r="P169" s="36">
        <f>K169/H169</f>
        <v>7356.962409526033</v>
      </c>
      <c r="Q169" s="36">
        <v>9673</v>
      </c>
      <c r="R169" s="75" t="s">
        <v>84</v>
      </c>
      <c r="S169" s="87"/>
      <c r="T169" s="87"/>
      <c r="U169" s="87"/>
    </row>
    <row r="170" spans="1:18" s="87" customFormat="1" ht="19.5" customHeight="1">
      <c r="A170" s="40" t="s">
        <v>1072</v>
      </c>
      <c r="B170" s="51" t="s">
        <v>201</v>
      </c>
      <c r="C170" s="40">
        <v>1956</v>
      </c>
      <c r="D170" s="40" t="s">
        <v>30</v>
      </c>
      <c r="E170" s="40" t="s">
        <v>29</v>
      </c>
      <c r="F170" s="45">
        <v>2</v>
      </c>
      <c r="G170" s="45">
        <v>2</v>
      </c>
      <c r="H170" s="94">
        <v>281.1</v>
      </c>
      <c r="I170" s="94">
        <v>0</v>
      </c>
      <c r="J170" s="94">
        <v>281.1</v>
      </c>
      <c r="K170" s="22">
        <f>SUM(L170:O170)</f>
        <v>2285603</v>
      </c>
      <c r="L170" s="95">
        <v>0</v>
      </c>
      <c r="M170" s="95">
        <v>0</v>
      </c>
      <c r="N170" s="95">
        <v>0</v>
      </c>
      <c r="O170" s="36">
        <v>2285603</v>
      </c>
      <c r="P170" s="36">
        <f>K170/H170</f>
        <v>8130.924937744574</v>
      </c>
      <c r="Q170" s="36">
        <v>9673</v>
      </c>
      <c r="R170" s="80" t="s">
        <v>84</v>
      </c>
    </row>
    <row r="171" spans="1:18" ht="24.75" customHeight="1">
      <c r="A171" s="133" t="s">
        <v>1791</v>
      </c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</row>
    <row r="172" spans="1:18" ht="39.75" customHeight="1">
      <c r="A172" s="135" t="s">
        <v>206</v>
      </c>
      <c r="B172" s="135"/>
      <c r="C172" s="120" t="s">
        <v>31</v>
      </c>
      <c r="D172" s="120" t="s">
        <v>31</v>
      </c>
      <c r="E172" s="120" t="s">
        <v>31</v>
      </c>
      <c r="F172" s="121" t="s">
        <v>31</v>
      </c>
      <c r="G172" s="121" t="s">
        <v>31</v>
      </c>
      <c r="H172" s="122">
        <f aca="true" t="shared" si="34" ref="H172:N172">SUM(H173)</f>
        <v>314.9</v>
      </c>
      <c r="I172" s="122">
        <f t="shared" si="34"/>
        <v>0</v>
      </c>
      <c r="J172" s="122">
        <f t="shared" si="34"/>
        <v>314.9</v>
      </c>
      <c r="K172" s="122">
        <f t="shared" si="34"/>
        <v>2632170</v>
      </c>
      <c r="L172" s="122">
        <f t="shared" si="34"/>
        <v>0</v>
      </c>
      <c r="M172" s="122">
        <f t="shared" si="34"/>
        <v>0</v>
      </c>
      <c r="N172" s="122">
        <f t="shared" si="34"/>
        <v>0</v>
      </c>
      <c r="O172" s="122">
        <f>SUM(O173)</f>
        <v>2632170</v>
      </c>
      <c r="P172" s="117">
        <f>K172/H172</f>
        <v>8358.748809145762</v>
      </c>
      <c r="Q172" s="123" t="s">
        <v>31</v>
      </c>
      <c r="R172" s="124" t="s">
        <v>31</v>
      </c>
    </row>
    <row r="173" spans="1:21" s="9" customFormat="1" ht="19.5" customHeight="1">
      <c r="A173" s="50" t="s">
        <v>1073</v>
      </c>
      <c r="B173" s="51" t="s">
        <v>203</v>
      </c>
      <c r="C173" s="50">
        <v>1960</v>
      </c>
      <c r="D173" s="50" t="s">
        <v>30</v>
      </c>
      <c r="E173" s="50" t="s">
        <v>29</v>
      </c>
      <c r="F173" s="50">
        <v>2</v>
      </c>
      <c r="G173" s="50">
        <v>1</v>
      </c>
      <c r="H173" s="99">
        <v>314.9</v>
      </c>
      <c r="I173" s="99">
        <v>0</v>
      </c>
      <c r="J173" s="99">
        <v>314.9</v>
      </c>
      <c r="K173" s="22">
        <f>SUM(L173:O173)</f>
        <v>2632170</v>
      </c>
      <c r="L173" s="96">
        <v>0</v>
      </c>
      <c r="M173" s="96">
        <v>0</v>
      </c>
      <c r="N173" s="96">
        <v>0</v>
      </c>
      <c r="O173" s="35">
        <v>2632170</v>
      </c>
      <c r="P173" s="36">
        <f>K173/H173</f>
        <v>8358.748809145762</v>
      </c>
      <c r="Q173" s="36">
        <v>9673</v>
      </c>
      <c r="R173" s="75" t="s">
        <v>85</v>
      </c>
      <c r="S173" s="87"/>
      <c r="T173" s="87"/>
      <c r="U173" s="87"/>
    </row>
    <row r="174" spans="1:18" ht="30" customHeight="1">
      <c r="A174" s="133" t="s">
        <v>1792</v>
      </c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</row>
    <row r="175" spans="1:18" ht="39.75" customHeight="1">
      <c r="A175" s="135" t="s">
        <v>213</v>
      </c>
      <c r="B175" s="135"/>
      <c r="C175" s="120" t="s">
        <v>31</v>
      </c>
      <c r="D175" s="120" t="s">
        <v>31</v>
      </c>
      <c r="E175" s="120" t="s">
        <v>31</v>
      </c>
      <c r="F175" s="121" t="s">
        <v>31</v>
      </c>
      <c r="G175" s="121" t="s">
        <v>31</v>
      </c>
      <c r="H175" s="122">
        <f aca="true" t="shared" si="35" ref="H175:N175">SUM(H176)</f>
        <v>176.9</v>
      </c>
      <c r="I175" s="122">
        <f t="shared" si="35"/>
        <v>15.4</v>
      </c>
      <c r="J175" s="122">
        <f t="shared" si="35"/>
        <v>114.6</v>
      </c>
      <c r="K175" s="122">
        <f t="shared" si="35"/>
        <v>2177300</v>
      </c>
      <c r="L175" s="122">
        <f t="shared" si="35"/>
        <v>0</v>
      </c>
      <c r="M175" s="122">
        <f t="shared" si="35"/>
        <v>0</v>
      </c>
      <c r="N175" s="122">
        <f t="shared" si="35"/>
        <v>0</v>
      </c>
      <c r="O175" s="122">
        <f>SUM(O176)</f>
        <v>2177300</v>
      </c>
      <c r="P175" s="117">
        <f>K175/H175</f>
        <v>12308.083663086489</v>
      </c>
      <c r="Q175" s="123" t="s">
        <v>31</v>
      </c>
      <c r="R175" s="124" t="s">
        <v>31</v>
      </c>
    </row>
    <row r="176" spans="1:21" s="3" customFormat="1" ht="19.5" customHeight="1">
      <c r="A176" s="50" t="s">
        <v>1074</v>
      </c>
      <c r="B176" s="51" t="s">
        <v>212</v>
      </c>
      <c r="C176" s="50">
        <v>1960</v>
      </c>
      <c r="D176" s="50" t="s">
        <v>30</v>
      </c>
      <c r="E176" s="50" t="s">
        <v>29</v>
      </c>
      <c r="F176" s="52">
        <v>1</v>
      </c>
      <c r="G176" s="52">
        <v>1</v>
      </c>
      <c r="H176" s="97">
        <v>176.9</v>
      </c>
      <c r="I176" s="97">
        <v>15.4</v>
      </c>
      <c r="J176" s="97">
        <v>114.6</v>
      </c>
      <c r="K176" s="22">
        <f>SUM(L176:O176)</f>
        <v>2177300</v>
      </c>
      <c r="L176" s="29">
        <v>0</v>
      </c>
      <c r="M176" s="29">
        <v>0</v>
      </c>
      <c r="N176" s="29">
        <v>0</v>
      </c>
      <c r="O176" s="22">
        <v>2177300</v>
      </c>
      <c r="P176" s="36">
        <f>K176/H176</f>
        <v>12308.083663086489</v>
      </c>
      <c r="Q176" s="36">
        <v>9673</v>
      </c>
      <c r="R176" s="75" t="s">
        <v>85</v>
      </c>
      <c r="S176" s="89"/>
      <c r="T176" s="89"/>
      <c r="U176" s="10"/>
    </row>
    <row r="177" spans="1:18" ht="30" customHeight="1">
      <c r="A177" s="133" t="s">
        <v>1793</v>
      </c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</row>
    <row r="178" spans="1:18" ht="39.75" customHeight="1">
      <c r="A178" s="135" t="s">
        <v>214</v>
      </c>
      <c r="B178" s="135"/>
      <c r="C178" s="120" t="s">
        <v>31</v>
      </c>
      <c r="D178" s="120" t="s">
        <v>31</v>
      </c>
      <c r="E178" s="120" t="s">
        <v>31</v>
      </c>
      <c r="F178" s="121" t="s">
        <v>31</v>
      </c>
      <c r="G178" s="121" t="s">
        <v>31</v>
      </c>
      <c r="H178" s="122">
        <f aca="true" t="shared" si="36" ref="H178:N178">SUM(H179:H183)</f>
        <v>15376.2</v>
      </c>
      <c r="I178" s="122">
        <f t="shared" si="36"/>
        <v>0</v>
      </c>
      <c r="J178" s="122">
        <f t="shared" si="36"/>
        <v>13132.9</v>
      </c>
      <c r="K178" s="122">
        <f t="shared" si="36"/>
        <v>19988963</v>
      </c>
      <c r="L178" s="122">
        <f t="shared" si="36"/>
        <v>0</v>
      </c>
      <c r="M178" s="122">
        <f t="shared" si="36"/>
        <v>0</v>
      </c>
      <c r="N178" s="122">
        <f t="shared" si="36"/>
        <v>0</v>
      </c>
      <c r="O178" s="122">
        <f>SUM(O179:O183)</f>
        <v>19988963</v>
      </c>
      <c r="P178" s="117">
        <f aca="true" t="shared" si="37" ref="P178:P183">K178/H178</f>
        <v>1299.9936915492774</v>
      </c>
      <c r="Q178" s="123" t="s">
        <v>31</v>
      </c>
      <c r="R178" s="124" t="s">
        <v>31</v>
      </c>
    </row>
    <row r="179" spans="1:21" s="9" customFormat="1" ht="24.75" customHeight="1">
      <c r="A179" s="40" t="s">
        <v>1075</v>
      </c>
      <c r="B179" s="51" t="s">
        <v>207</v>
      </c>
      <c r="C179" s="40">
        <v>1980</v>
      </c>
      <c r="D179" s="40" t="s">
        <v>30</v>
      </c>
      <c r="E179" s="40" t="s">
        <v>32</v>
      </c>
      <c r="F179" s="45">
        <v>5</v>
      </c>
      <c r="G179" s="45">
        <v>6</v>
      </c>
      <c r="H179" s="94">
        <v>5114.6</v>
      </c>
      <c r="I179" s="94">
        <v>0</v>
      </c>
      <c r="J179" s="94">
        <v>4353.9</v>
      </c>
      <c r="K179" s="22">
        <f>SUM(L179:O179)</f>
        <v>3839240</v>
      </c>
      <c r="L179" s="95">
        <v>0</v>
      </c>
      <c r="M179" s="95">
        <v>0</v>
      </c>
      <c r="N179" s="95">
        <v>0</v>
      </c>
      <c r="O179" s="36">
        <v>3839240</v>
      </c>
      <c r="P179" s="36">
        <f t="shared" si="37"/>
        <v>750.6432565596527</v>
      </c>
      <c r="Q179" s="36">
        <v>9673</v>
      </c>
      <c r="R179" s="80" t="s">
        <v>83</v>
      </c>
      <c r="S179" s="87"/>
      <c r="T179" s="87"/>
      <c r="U179" s="87"/>
    </row>
    <row r="180" spans="1:21" s="9" customFormat="1" ht="24.75" customHeight="1">
      <c r="A180" s="40" t="s">
        <v>1076</v>
      </c>
      <c r="B180" s="51" t="s">
        <v>208</v>
      </c>
      <c r="C180" s="40">
        <v>1988</v>
      </c>
      <c r="D180" s="50" t="s">
        <v>30</v>
      </c>
      <c r="E180" s="50" t="s">
        <v>32</v>
      </c>
      <c r="F180" s="45">
        <v>5</v>
      </c>
      <c r="G180" s="52">
        <v>4</v>
      </c>
      <c r="H180" s="94">
        <v>5297.5</v>
      </c>
      <c r="I180" s="97">
        <v>0</v>
      </c>
      <c r="J180" s="94">
        <v>4373.9</v>
      </c>
      <c r="K180" s="22">
        <f>SUM(L180:O180)</f>
        <v>3988400</v>
      </c>
      <c r="L180" s="95">
        <v>0</v>
      </c>
      <c r="M180" s="95">
        <v>0</v>
      </c>
      <c r="N180" s="95">
        <v>0</v>
      </c>
      <c r="O180" s="22">
        <v>3988400</v>
      </c>
      <c r="P180" s="36">
        <f t="shared" si="37"/>
        <v>752.8834355828221</v>
      </c>
      <c r="Q180" s="36">
        <v>9673</v>
      </c>
      <c r="R180" s="75" t="s">
        <v>83</v>
      </c>
      <c r="S180" s="88"/>
      <c r="T180" s="88"/>
      <c r="U180" s="87"/>
    </row>
    <row r="181" spans="1:21" s="3" customFormat="1" ht="24.75" customHeight="1">
      <c r="A181" s="40" t="s">
        <v>1077</v>
      </c>
      <c r="B181" s="51" t="s">
        <v>209</v>
      </c>
      <c r="C181" s="50">
        <v>1978</v>
      </c>
      <c r="D181" s="50" t="s">
        <v>30</v>
      </c>
      <c r="E181" s="50" t="s">
        <v>32</v>
      </c>
      <c r="F181" s="50">
        <v>5</v>
      </c>
      <c r="G181" s="50">
        <v>5</v>
      </c>
      <c r="H181" s="99">
        <v>3996.1</v>
      </c>
      <c r="I181" s="99">
        <v>0</v>
      </c>
      <c r="J181" s="99">
        <v>3437.1</v>
      </c>
      <c r="K181" s="22">
        <f>SUM(L181:O181)</f>
        <v>10111323</v>
      </c>
      <c r="L181" s="99">
        <v>0</v>
      </c>
      <c r="M181" s="99">
        <v>0</v>
      </c>
      <c r="N181" s="99">
        <v>0</v>
      </c>
      <c r="O181" s="35">
        <v>10111323</v>
      </c>
      <c r="P181" s="36">
        <f t="shared" si="37"/>
        <v>2530.297790345587</v>
      </c>
      <c r="Q181" s="36">
        <v>9673</v>
      </c>
      <c r="R181" s="75" t="s">
        <v>83</v>
      </c>
      <c r="S181" s="10"/>
      <c r="T181" s="10"/>
      <c r="U181" s="10"/>
    </row>
    <row r="182" spans="1:21" s="3" customFormat="1" ht="24.75" customHeight="1">
      <c r="A182" s="40" t="s">
        <v>1078</v>
      </c>
      <c r="B182" s="51" t="s">
        <v>210</v>
      </c>
      <c r="C182" s="40">
        <v>1986</v>
      </c>
      <c r="D182" s="50" t="s">
        <v>30</v>
      </c>
      <c r="E182" s="50" t="s">
        <v>32</v>
      </c>
      <c r="F182" s="45">
        <v>2</v>
      </c>
      <c r="G182" s="45">
        <v>2</v>
      </c>
      <c r="H182" s="97">
        <v>484</v>
      </c>
      <c r="I182" s="97">
        <v>0</v>
      </c>
      <c r="J182" s="97">
        <v>484</v>
      </c>
      <c r="K182" s="22">
        <f>SUM(L182:O182)</f>
        <v>1025000</v>
      </c>
      <c r="L182" s="97">
        <v>0</v>
      </c>
      <c r="M182" s="97">
        <v>0</v>
      </c>
      <c r="N182" s="97">
        <v>0</v>
      </c>
      <c r="O182" s="86">
        <v>1025000</v>
      </c>
      <c r="P182" s="36">
        <f t="shared" si="37"/>
        <v>2117.7685950413224</v>
      </c>
      <c r="Q182" s="36">
        <v>9673</v>
      </c>
      <c r="R182" s="80" t="s">
        <v>84</v>
      </c>
      <c r="S182" s="10"/>
      <c r="T182" s="10"/>
      <c r="U182" s="10"/>
    </row>
    <row r="183" spans="1:21" s="3" customFormat="1" ht="24.75" customHeight="1">
      <c r="A183" s="40" t="s">
        <v>1079</v>
      </c>
      <c r="B183" s="51" t="s">
        <v>211</v>
      </c>
      <c r="C183" s="50">
        <v>1987</v>
      </c>
      <c r="D183" s="50" t="s">
        <v>30</v>
      </c>
      <c r="E183" s="50" t="s">
        <v>32</v>
      </c>
      <c r="F183" s="52">
        <v>2</v>
      </c>
      <c r="G183" s="52">
        <v>2</v>
      </c>
      <c r="H183" s="97">
        <v>484</v>
      </c>
      <c r="I183" s="97">
        <v>0</v>
      </c>
      <c r="J183" s="97">
        <v>484</v>
      </c>
      <c r="K183" s="22">
        <f>SUM(L183:O183)</f>
        <v>1025000</v>
      </c>
      <c r="L183" s="97">
        <v>0</v>
      </c>
      <c r="M183" s="97">
        <v>0</v>
      </c>
      <c r="N183" s="97">
        <v>0</v>
      </c>
      <c r="O183" s="33">
        <v>1025000</v>
      </c>
      <c r="P183" s="36">
        <f t="shared" si="37"/>
        <v>2117.7685950413224</v>
      </c>
      <c r="Q183" s="36">
        <v>9673</v>
      </c>
      <c r="R183" s="75" t="s">
        <v>84</v>
      </c>
      <c r="S183" s="89"/>
      <c r="T183" s="89"/>
      <c r="U183" s="10"/>
    </row>
    <row r="184" spans="1:18" ht="30" customHeight="1">
      <c r="A184" s="133" t="s">
        <v>1794</v>
      </c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</row>
    <row r="185" spans="1:18" ht="39.75" customHeight="1">
      <c r="A185" s="135" t="s">
        <v>218</v>
      </c>
      <c r="B185" s="135"/>
      <c r="C185" s="120" t="s">
        <v>31</v>
      </c>
      <c r="D185" s="120" t="s">
        <v>31</v>
      </c>
      <c r="E185" s="120" t="s">
        <v>31</v>
      </c>
      <c r="F185" s="121" t="s">
        <v>31</v>
      </c>
      <c r="G185" s="121" t="s">
        <v>31</v>
      </c>
      <c r="H185" s="122">
        <f aca="true" t="shared" si="38" ref="H185:N185">SUM(H186:H187)</f>
        <v>932.8</v>
      </c>
      <c r="I185" s="122">
        <f t="shared" si="38"/>
        <v>353.7</v>
      </c>
      <c r="J185" s="122">
        <f t="shared" si="38"/>
        <v>579.1</v>
      </c>
      <c r="K185" s="122">
        <f t="shared" si="38"/>
        <v>3544552</v>
      </c>
      <c r="L185" s="122">
        <f t="shared" si="38"/>
        <v>0</v>
      </c>
      <c r="M185" s="122">
        <f t="shared" si="38"/>
        <v>0</v>
      </c>
      <c r="N185" s="122">
        <f t="shared" si="38"/>
        <v>0</v>
      </c>
      <c r="O185" s="122">
        <f>SUM(O186:O187)</f>
        <v>3544552</v>
      </c>
      <c r="P185" s="117">
        <f>K185/H185</f>
        <v>3799.905660377359</v>
      </c>
      <c r="Q185" s="123" t="s">
        <v>31</v>
      </c>
      <c r="R185" s="124" t="s">
        <v>31</v>
      </c>
    </row>
    <row r="186" spans="1:21" s="3" customFormat="1" ht="47.25">
      <c r="A186" s="50" t="s">
        <v>1080</v>
      </c>
      <c r="B186" s="51" t="s">
        <v>216</v>
      </c>
      <c r="C186" s="50">
        <v>1988</v>
      </c>
      <c r="D186" s="50" t="s">
        <v>30</v>
      </c>
      <c r="E186" s="40" t="s">
        <v>220</v>
      </c>
      <c r="F186" s="52">
        <v>2</v>
      </c>
      <c r="G186" s="52">
        <v>2</v>
      </c>
      <c r="H186" s="97">
        <v>397.2</v>
      </c>
      <c r="I186" s="97">
        <v>128.2</v>
      </c>
      <c r="J186" s="97">
        <v>269</v>
      </c>
      <c r="K186" s="22">
        <f>SUM(L186:O186)</f>
        <v>2073656</v>
      </c>
      <c r="L186" s="97">
        <v>0</v>
      </c>
      <c r="M186" s="97">
        <v>0</v>
      </c>
      <c r="N186" s="97">
        <v>0</v>
      </c>
      <c r="O186" s="22">
        <v>2073656</v>
      </c>
      <c r="P186" s="36">
        <f>K186/H186</f>
        <v>5220.684793554884</v>
      </c>
      <c r="Q186" s="36">
        <v>9673</v>
      </c>
      <c r="R186" s="75" t="s">
        <v>84</v>
      </c>
      <c r="S186" s="10"/>
      <c r="T186" s="10"/>
      <c r="U186" s="10"/>
    </row>
    <row r="187" spans="1:21" s="3" customFormat="1" ht="24.75" customHeight="1">
      <c r="A187" s="50" t="s">
        <v>1081</v>
      </c>
      <c r="B187" s="51" t="s">
        <v>217</v>
      </c>
      <c r="C187" s="50">
        <v>1987</v>
      </c>
      <c r="D187" s="50" t="s">
        <v>30</v>
      </c>
      <c r="E187" s="50" t="s">
        <v>29</v>
      </c>
      <c r="F187" s="52">
        <v>2</v>
      </c>
      <c r="G187" s="52">
        <v>2</v>
      </c>
      <c r="H187" s="97">
        <v>535.6</v>
      </c>
      <c r="I187" s="97">
        <v>225.5</v>
      </c>
      <c r="J187" s="97">
        <v>310.1</v>
      </c>
      <c r="K187" s="22">
        <f>SUM(L187:O187)</f>
        <v>1470896</v>
      </c>
      <c r="L187" s="97">
        <v>0</v>
      </c>
      <c r="M187" s="97">
        <v>0</v>
      </c>
      <c r="N187" s="97">
        <v>0</v>
      </c>
      <c r="O187" s="22">
        <v>1470896</v>
      </c>
      <c r="P187" s="36">
        <f>K187/H187</f>
        <v>2746.2584017923823</v>
      </c>
      <c r="Q187" s="36">
        <v>9673</v>
      </c>
      <c r="R187" s="75" t="s">
        <v>83</v>
      </c>
      <c r="S187" s="10"/>
      <c r="T187" s="10"/>
      <c r="U187" s="10"/>
    </row>
    <row r="188" spans="1:18" ht="30" customHeight="1">
      <c r="A188" s="133" t="s">
        <v>1795</v>
      </c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</row>
    <row r="189" spans="1:18" ht="39.75" customHeight="1">
      <c r="A189" s="135" t="s">
        <v>219</v>
      </c>
      <c r="B189" s="135"/>
      <c r="C189" s="120" t="s">
        <v>31</v>
      </c>
      <c r="D189" s="120" t="s">
        <v>31</v>
      </c>
      <c r="E189" s="120" t="s">
        <v>31</v>
      </c>
      <c r="F189" s="121" t="s">
        <v>31</v>
      </c>
      <c r="G189" s="121" t="s">
        <v>31</v>
      </c>
      <c r="H189" s="122">
        <f aca="true" t="shared" si="39" ref="H189:N189">SUM(H190:H191)</f>
        <v>796.3</v>
      </c>
      <c r="I189" s="122">
        <f t="shared" si="39"/>
        <v>96</v>
      </c>
      <c r="J189" s="122">
        <f t="shared" si="39"/>
        <v>700.3</v>
      </c>
      <c r="K189" s="122">
        <f t="shared" si="39"/>
        <v>2180800</v>
      </c>
      <c r="L189" s="122">
        <f t="shared" si="39"/>
        <v>0</v>
      </c>
      <c r="M189" s="122">
        <f t="shared" si="39"/>
        <v>0</v>
      </c>
      <c r="N189" s="122">
        <f t="shared" si="39"/>
        <v>0</v>
      </c>
      <c r="O189" s="122">
        <f>SUM(O190:O191)</f>
        <v>2180800</v>
      </c>
      <c r="P189" s="117">
        <f>K189/H189</f>
        <v>2738.6663317845037</v>
      </c>
      <c r="Q189" s="123" t="s">
        <v>31</v>
      </c>
      <c r="R189" s="124" t="s">
        <v>31</v>
      </c>
    </row>
    <row r="190" spans="1:21" s="3" customFormat="1" ht="24.75" customHeight="1">
      <c r="A190" s="50" t="s">
        <v>1082</v>
      </c>
      <c r="B190" s="51" t="s">
        <v>221</v>
      </c>
      <c r="C190" s="50">
        <v>1960</v>
      </c>
      <c r="D190" s="50" t="s">
        <v>30</v>
      </c>
      <c r="E190" s="50" t="s">
        <v>29</v>
      </c>
      <c r="F190" s="52">
        <v>2</v>
      </c>
      <c r="G190" s="52">
        <v>2</v>
      </c>
      <c r="H190" s="97">
        <v>351.6</v>
      </c>
      <c r="I190" s="97">
        <v>50</v>
      </c>
      <c r="J190" s="97">
        <v>301.6</v>
      </c>
      <c r="K190" s="22">
        <f>SUM(L190:O190)</f>
        <v>995000</v>
      </c>
      <c r="L190" s="97">
        <v>0</v>
      </c>
      <c r="M190" s="97">
        <v>0</v>
      </c>
      <c r="N190" s="97">
        <v>0</v>
      </c>
      <c r="O190" s="22">
        <v>995000</v>
      </c>
      <c r="P190" s="36">
        <f>K190/H190</f>
        <v>2829.920364050057</v>
      </c>
      <c r="Q190" s="36">
        <v>9673</v>
      </c>
      <c r="R190" s="75" t="s">
        <v>85</v>
      </c>
      <c r="S190" s="10"/>
      <c r="T190" s="10"/>
      <c r="U190" s="10"/>
    </row>
    <row r="191" spans="1:21" s="3" customFormat="1" ht="24.75" customHeight="1">
      <c r="A191" s="50" t="s">
        <v>1083</v>
      </c>
      <c r="B191" s="51" t="s">
        <v>215</v>
      </c>
      <c r="C191" s="50">
        <v>1960</v>
      </c>
      <c r="D191" s="50" t="s">
        <v>30</v>
      </c>
      <c r="E191" s="50" t="s">
        <v>29</v>
      </c>
      <c r="F191" s="52">
        <v>2</v>
      </c>
      <c r="G191" s="52">
        <v>2</v>
      </c>
      <c r="H191" s="97">
        <v>444.7</v>
      </c>
      <c r="I191" s="97">
        <v>46</v>
      </c>
      <c r="J191" s="97">
        <v>398.7</v>
      </c>
      <c r="K191" s="22">
        <f>SUM(L191:O191)</f>
        <v>1185800</v>
      </c>
      <c r="L191" s="97">
        <v>0</v>
      </c>
      <c r="M191" s="97">
        <v>0</v>
      </c>
      <c r="N191" s="97">
        <v>0</v>
      </c>
      <c r="O191" s="22">
        <v>1185800</v>
      </c>
      <c r="P191" s="36">
        <f>K191/H191</f>
        <v>2666.5167528671013</v>
      </c>
      <c r="Q191" s="36">
        <v>9673</v>
      </c>
      <c r="R191" s="75" t="s">
        <v>85</v>
      </c>
      <c r="S191" s="10"/>
      <c r="T191" s="10"/>
      <c r="U191" s="10"/>
    </row>
    <row r="192" spans="1:18" ht="30" customHeight="1">
      <c r="A192" s="133" t="s">
        <v>1796</v>
      </c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</row>
    <row r="193" spans="1:18" ht="39.75" customHeight="1">
      <c r="A193" s="135" t="s">
        <v>965</v>
      </c>
      <c r="B193" s="135"/>
      <c r="C193" s="120" t="s">
        <v>31</v>
      </c>
      <c r="D193" s="120" t="s">
        <v>31</v>
      </c>
      <c r="E193" s="120" t="s">
        <v>31</v>
      </c>
      <c r="F193" s="121" t="s">
        <v>31</v>
      </c>
      <c r="G193" s="121" t="s">
        <v>31</v>
      </c>
      <c r="H193" s="122">
        <f>SUM(H194)</f>
        <v>420</v>
      </c>
      <c r="I193" s="122">
        <f>SUM(I194)</f>
        <v>0</v>
      </c>
      <c r="J193" s="122">
        <f>SUM(J194)</f>
        <v>375</v>
      </c>
      <c r="K193" s="122">
        <f>SUM(K194:K195)</f>
        <v>3120000</v>
      </c>
      <c r="L193" s="122">
        <f>SUM(L194:L195)</f>
        <v>0</v>
      </c>
      <c r="M193" s="122">
        <f>SUM(M194:M195)</f>
        <v>0</v>
      </c>
      <c r="N193" s="122">
        <f>SUM(N194:N195)</f>
        <v>0</v>
      </c>
      <c r="O193" s="122">
        <f>SUM(O194:O195)</f>
        <v>3120000</v>
      </c>
      <c r="P193" s="125">
        <f>K193/H193</f>
        <v>7428.571428571428</v>
      </c>
      <c r="Q193" s="123" t="s">
        <v>31</v>
      </c>
      <c r="R193" s="124" t="s">
        <v>31</v>
      </c>
    </row>
    <row r="194" spans="1:18" ht="19.5" customHeight="1">
      <c r="A194" s="161" t="s">
        <v>1084</v>
      </c>
      <c r="B194" s="163" t="s">
        <v>224</v>
      </c>
      <c r="C194" s="165">
        <v>1952</v>
      </c>
      <c r="D194" s="165" t="s">
        <v>30</v>
      </c>
      <c r="E194" s="165" t="s">
        <v>297</v>
      </c>
      <c r="F194" s="157">
        <v>2</v>
      </c>
      <c r="G194" s="157">
        <v>2</v>
      </c>
      <c r="H194" s="159">
        <v>420</v>
      </c>
      <c r="I194" s="159">
        <v>0</v>
      </c>
      <c r="J194" s="159">
        <v>375</v>
      </c>
      <c r="K194" s="57">
        <f>SUM(L194:O194)</f>
        <v>200000</v>
      </c>
      <c r="L194" s="57">
        <v>0</v>
      </c>
      <c r="M194" s="57">
        <v>0</v>
      </c>
      <c r="N194" s="57">
        <v>0</v>
      </c>
      <c r="O194" s="57">
        <v>200000</v>
      </c>
      <c r="P194" s="62">
        <f>K194/H194</f>
        <v>476.1904761904762</v>
      </c>
      <c r="Q194" s="57">
        <v>9673</v>
      </c>
      <c r="R194" s="109" t="s">
        <v>83</v>
      </c>
    </row>
    <row r="195" spans="1:21" ht="19.5" customHeight="1">
      <c r="A195" s="162"/>
      <c r="B195" s="164"/>
      <c r="C195" s="166"/>
      <c r="D195" s="166"/>
      <c r="E195" s="166"/>
      <c r="F195" s="158"/>
      <c r="G195" s="158"/>
      <c r="H195" s="160"/>
      <c r="I195" s="160"/>
      <c r="J195" s="160"/>
      <c r="K195" s="57">
        <f>SUM(L195:O195)</f>
        <v>2920000</v>
      </c>
      <c r="L195" s="57">
        <v>0</v>
      </c>
      <c r="M195" s="57">
        <v>0</v>
      </c>
      <c r="N195" s="57">
        <v>0</v>
      </c>
      <c r="O195" s="57">
        <v>2920000</v>
      </c>
      <c r="P195" s="62">
        <f>K195/H194</f>
        <v>6952.380952380952</v>
      </c>
      <c r="Q195" s="57">
        <v>9673</v>
      </c>
      <c r="R195" s="109" t="s">
        <v>85</v>
      </c>
      <c r="S195" s="1"/>
      <c r="T195" s="1"/>
      <c r="U195" s="1"/>
    </row>
    <row r="196" spans="1:18" ht="24.75" customHeight="1">
      <c r="A196" s="133" t="s">
        <v>1797</v>
      </c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</row>
    <row r="197" spans="1:18" ht="39.75" customHeight="1">
      <c r="A197" s="135" t="s">
        <v>222</v>
      </c>
      <c r="B197" s="135"/>
      <c r="C197" s="120" t="s">
        <v>31</v>
      </c>
      <c r="D197" s="120" t="s">
        <v>31</v>
      </c>
      <c r="E197" s="120" t="s">
        <v>31</v>
      </c>
      <c r="F197" s="121" t="s">
        <v>31</v>
      </c>
      <c r="G197" s="121" t="s">
        <v>31</v>
      </c>
      <c r="H197" s="122">
        <f aca="true" t="shared" si="40" ref="H197:N197">SUM(H198)</f>
        <v>319.37</v>
      </c>
      <c r="I197" s="122">
        <f t="shared" si="40"/>
        <v>0</v>
      </c>
      <c r="J197" s="122">
        <f t="shared" si="40"/>
        <v>193.84</v>
      </c>
      <c r="K197" s="122">
        <f t="shared" si="40"/>
        <v>4612852.09</v>
      </c>
      <c r="L197" s="122">
        <f t="shared" si="40"/>
        <v>0</v>
      </c>
      <c r="M197" s="122">
        <f t="shared" si="40"/>
        <v>0</v>
      </c>
      <c r="N197" s="122">
        <f t="shared" si="40"/>
        <v>0</v>
      </c>
      <c r="O197" s="122">
        <f>SUM(O198)</f>
        <v>4612852.09</v>
      </c>
      <c r="P197" s="117">
        <f>K197/H197</f>
        <v>14443.5986160253</v>
      </c>
      <c r="Q197" s="123" t="s">
        <v>31</v>
      </c>
      <c r="R197" s="124" t="s">
        <v>31</v>
      </c>
    </row>
    <row r="198" spans="1:21" s="3" customFormat="1" ht="19.5" customHeight="1">
      <c r="A198" s="50" t="s">
        <v>1085</v>
      </c>
      <c r="B198" s="8" t="s">
        <v>223</v>
      </c>
      <c r="C198" s="50">
        <v>1917</v>
      </c>
      <c r="D198" s="50" t="s">
        <v>30</v>
      </c>
      <c r="E198" s="50" t="s">
        <v>29</v>
      </c>
      <c r="F198" s="52">
        <v>2</v>
      </c>
      <c r="G198" s="52">
        <v>1</v>
      </c>
      <c r="H198" s="97">
        <v>319.37</v>
      </c>
      <c r="I198" s="97">
        <v>0</v>
      </c>
      <c r="J198" s="97">
        <v>193.84</v>
      </c>
      <c r="K198" s="57">
        <f>SUM(L198:O198)</f>
        <v>4612852.09</v>
      </c>
      <c r="L198" s="97">
        <v>0</v>
      </c>
      <c r="M198" s="97">
        <v>0</v>
      </c>
      <c r="N198" s="97">
        <v>0</v>
      </c>
      <c r="O198" s="22">
        <v>4612852.09</v>
      </c>
      <c r="P198" s="36">
        <f>K198/H198</f>
        <v>14443.5986160253</v>
      </c>
      <c r="Q198" s="57">
        <v>9673</v>
      </c>
      <c r="R198" s="75" t="s">
        <v>85</v>
      </c>
      <c r="S198" s="10"/>
      <c r="T198" s="10"/>
      <c r="U198" s="10"/>
    </row>
    <row r="199" spans="1:18" ht="24.75" customHeight="1">
      <c r="A199" s="133" t="s">
        <v>1798</v>
      </c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</row>
    <row r="200" spans="1:18" ht="39.75" customHeight="1">
      <c r="A200" s="135" t="s">
        <v>239</v>
      </c>
      <c r="B200" s="135"/>
      <c r="C200" s="120" t="s">
        <v>31</v>
      </c>
      <c r="D200" s="120" t="s">
        <v>31</v>
      </c>
      <c r="E200" s="120" t="s">
        <v>31</v>
      </c>
      <c r="F200" s="121" t="s">
        <v>31</v>
      </c>
      <c r="G200" s="121" t="s">
        <v>31</v>
      </c>
      <c r="H200" s="122">
        <f aca="true" t="shared" si="41" ref="H200:N200">SUM(H201:H210)</f>
        <v>8132.200000000001</v>
      </c>
      <c r="I200" s="122">
        <f t="shared" si="41"/>
        <v>1257</v>
      </c>
      <c r="J200" s="122">
        <f t="shared" si="41"/>
        <v>6875.2</v>
      </c>
      <c r="K200" s="122">
        <f t="shared" si="41"/>
        <v>23765428.099999998</v>
      </c>
      <c r="L200" s="122">
        <f t="shared" si="41"/>
        <v>0</v>
      </c>
      <c r="M200" s="122">
        <f t="shared" si="41"/>
        <v>0</v>
      </c>
      <c r="N200" s="122">
        <f t="shared" si="41"/>
        <v>0</v>
      </c>
      <c r="O200" s="122">
        <f>SUM(O201:O210)</f>
        <v>23765428.099999998</v>
      </c>
      <c r="P200" s="117">
        <f>K200/H200</f>
        <v>2922.3860824869034</v>
      </c>
      <c r="Q200" s="123" t="s">
        <v>31</v>
      </c>
      <c r="R200" s="124" t="s">
        <v>31</v>
      </c>
    </row>
    <row r="201" spans="1:21" s="3" customFormat="1" ht="19.5" customHeight="1">
      <c r="A201" s="50" t="s">
        <v>1086</v>
      </c>
      <c r="B201" s="51" t="s">
        <v>225</v>
      </c>
      <c r="C201" s="50">
        <v>1954</v>
      </c>
      <c r="D201" s="50" t="s">
        <v>30</v>
      </c>
      <c r="E201" s="40" t="s">
        <v>29</v>
      </c>
      <c r="F201" s="52">
        <v>2</v>
      </c>
      <c r="G201" s="52">
        <v>1</v>
      </c>
      <c r="H201" s="97">
        <v>535.2</v>
      </c>
      <c r="I201" s="97">
        <v>137</v>
      </c>
      <c r="J201" s="97">
        <v>398.2</v>
      </c>
      <c r="K201" s="57">
        <f aca="true" t="shared" si="42" ref="K201:K210">SUM(L201:O201)</f>
        <v>2500200</v>
      </c>
      <c r="L201" s="97">
        <v>0</v>
      </c>
      <c r="M201" s="97">
        <v>0</v>
      </c>
      <c r="N201" s="97">
        <v>0</v>
      </c>
      <c r="O201" s="22">
        <v>2500200</v>
      </c>
      <c r="P201" s="36">
        <f aca="true" t="shared" si="43" ref="P201:P210">K201/H201</f>
        <v>4671.52466367713</v>
      </c>
      <c r="Q201" s="57">
        <v>9673</v>
      </c>
      <c r="R201" s="75" t="s">
        <v>84</v>
      </c>
      <c r="S201" s="10"/>
      <c r="T201" s="10"/>
      <c r="U201" s="10"/>
    </row>
    <row r="202" spans="1:21" s="3" customFormat="1" ht="19.5" customHeight="1">
      <c r="A202" s="50" t="s">
        <v>1087</v>
      </c>
      <c r="B202" s="51" t="s">
        <v>226</v>
      </c>
      <c r="C202" s="50">
        <v>1956</v>
      </c>
      <c r="D202" s="50" t="s">
        <v>30</v>
      </c>
      <c r="E202" s="40" t="s">
        <v>29</v>
      </c>
      <c r="F202" s="52">
        <v>2</v>
      </c>
      <c r="G202" s="52">
        <v>1</v>
      </c>
      <c r="H202" s="97">
        <v>530</v>
      </c>
      <c r="I202" s="97">
        <v>134</v>
      </c>
      <c r="J202" s="97">
        <v>396</v>
      </c>
      <c r="K202" s="57">
        <f t="shared" si="42"/>
        <v>2500200</v>
      </c>
      <c r="L202" s="97">
        <v>0</v>
      </c>
      <c r="M202" s="97">
        <v>0</v>
      </c>
      <c r="N202" s="97">
        <v>0</v>
      </c>
      <c r="O202" s="22">
        <v>2500200</v>
      </c>
      <c r="P202" s="36">
        <f t="shared" si="43"/>
        <v>4717.358490566037</v>
      </c>
      <c r="Q202" s="57">
        <v>9673</v>
      </c>
      <c r="R202" s="75" t="s">
        <v>84</v>
      </c>
      <c r="S202" s="10"/>
      <c r="T202" s="10"/>
      <c r="U202" s="10"/>
    </row>
    <row r="203" spans="1:21" s="3" customFormat="1" ht="19.5" customHeight="1">
      <c r="A203" s="50" t="s">
        <v>1088</v>
      </c>
      <c r="B203" s="51" t="s">
        <v>227</v>
      </c>
      <c r="C203" s="50">
        <v>1953</v>
      </c>
      <c r="D203" s="50" t="s">
        <v>30</v>
      </c>
      <c r="E203" s="40" t="s">
        <v>29</v>
      </c>
      <c r="F203" s="52">
        <v>1</v>
      </c>
      <c r="G203" s="52">
        <v>1</v>
      </c>
      <c r="H203" s="97">
        <v>293</v>
      </c>
      <c r="I203" s="97">
        <v>74</v>
      </c>
      <c r="J203" s="97">
        <v>219</v>
      </c>
      <c r="K203" s="57">
        <f t="shared" si="42"/>
        <v>2161000</v>
      </c>
      <c r="L203" s="97">
        <v>0</v>
      </c>
      <c r="M203" s="97">
        <v>0</v>
      </c>
      <c r="N203" s="97">
        <v>0</v>
      </c>
      <c r="O203" s="22">
        <v>2161000</v>
      </c>
      <c r="P203" s="36">
        <f t="shared" si="43"/>
        <v>7375.42662116041</v>
      </c>
      <c r="Q203" s="57">
        <v>9673</v>
      </c>
      <c r="R203" s="75" t="s">
        <v>84</v>
      </c>
      <c r="S203" s="10"/>
      <c r="T203" s="10"/>
      <c r="U203" s="10"/>
    </row>
    <row r="204" spans="1:21" s="3" customFormat="1" ht="19.5" customHeight="1">
      <c r="A204" s="50" t="s">
        <v>1089</v>
      </c>
      <c r="B204" s="51" t="s">
        <v>228</v>
      </c>
      <c r="C204" s="40">
        <v>1960</v>
      </c>
      <c r="D204" s="50" t="s">
        <v>30</v>
      </c>
      <c r="E204" s="50" t="s">
        <v>29</v>
      </c>
      <c r="F204" s="52">
        <v>3</v>
      </c>
      <c r="G204" s="52">
        <v>2</v>
      </c>
      <c r="H204" s="97">
        <v>1545.7</v>
      </c>
      <c r="I204" s="97">
        <v>36.2</v>
      </c>
      <c r="J204" s="97">
        <v>1509.5</v>
      </c>
      <c r="K204" s="57">
        <f t="shared" si="42"/>
        <v>3269972</v>
      </c>
      <c r="L204" s="97">
        <v>0</v>
      </c>
      <c r="M204" s="97">
        <v>0</v>
      </c>
      <c r="N204" s="97">
        <v>0</v>
      </c>
      <c r="O204" s="22">
        <v>3269972</v>
      </c>
      <c r="P204" s="36">
        <f t="shared" si="43"/>
        <v>2115.5282396325288</v>
      </c>
      <c r="Q204" s="57">
        <v>9673</v>
      </c>
      <c r="R204" s="75" t="s">
        <v>85</v>
      </c>
      <c r="S204" s="10"/>
      <c r="T204" s="10"/>
      <c r="U204" s="10"/>
    </row>
    <row r="205" spans="1:21" s="3" customFormat="1" ht="19.5" customHeight="1">
      <c r="A205" s="50" t="s">
        <v>1090</v>
      </c>
      <c r="B205" s="51" t="s">
        <v>229</v>
      </c>
      <c r="C205" s="40">
        <v>1972</v>
      </c>
      <c r="D205" s="50" t="s">
        <v>30</v>
      </c>
      <c r="E205" s="50" t="s">
        <v>29</v>
      </c>
      <c r="F205" s="52">
        <v>4</v>
      </c>
      <c r="G205" s="52">
        <v>3</v>
      </c>
      <c r="H205" s="29">
        <v>2101.2</v>
      </c>
      <c r="I205" s="29">
        <v>146.1</v>
      </c>
      <c r="J205" s="29">
        <v>1955.1</v>
      </c>
      <c r="K205" s="57">
        <f t="shared" si="42"/>
        <v>4922300</v>
      </c>
      <c r="L205" s="97">
        <v>0</v>
      </c>
      <c r="M205" s="97">
        <v>0</v>
      </c>
      <c r="N205" s="97">
        <v>0</v>
      </c>
      <c r="O205" s="22">
        <v>4922300</v>
      </c>
      <c r="P205" s="36">
        <f t="shared" si="43"/>
        <v>2342.6137445269374</v>
      </c>
      <c r="Q205" s="57">
        <v>9673</v>
      </c>
      <c r="R205" s="75" t="s">
        <v>83</v>
      </c>
      <c r="S205" s="10"/>
      <c r="T205" s="10"/>
      <c r="U205" s="10"/>
    </row>
    <row r="206" spans="1:21" s="3" customFormat="1" ht="19.5" customHeight="1">
      <c r="A206" s="50" t="s">
        <v>1091</v>
      </c>
      <c r="B206" s="51" t="s">
        <v>230</v>
      </c>
      <c r="C206" s="40">
        <v>1953</v>
      </c>
      <c r="D206" s="50">
        <v>2010</v>
      </c>
      <c r="E206" s="50" t="s">
        <v>29</v>
      </c>
      <c r="F206" s="52">
        <v>2</v>
      </c>
      <c r="G206" s="52">
        <v>2</v>
      </c>
      <c r="H206" s="29">
        <v>927.6</v>
      </c>
      <c r="I206" s="29">
        <v>83</v>
      </c>
      <c r="J206" s="29">
        <v>844.6</v>
      </c>
      <c r="K206" s="57">
        <f t="shared" si="42"/>
        <v>2451285.2</v>
      </c>
      <c r="L206" s="97">
        <v>0</v>
      </c>
      <c r="M206" s="97">
        <v>0</v>
      </c>
      <c r="N206" s="97">
        <v>0</v>
      </c>
      <c r="O206" s="22">
        <v>2451285.2</v>
      </c>
      <c r="P206" s="36">
        <f t="shared" si="43"/>
        <v>2642.610176800345</v>
      </c>
      <c r="Q206" s="57">
        <v>9673</v>
      </c>
      <c r="R206" s="75" t="s">
        <v>83</v>
      </c>
      <c r="S206" s="10"/>
      <c r="T206" s="10"/>
      <c r="U206" s="10"/>
    </row>
    <row r="207" spans="1:21" s="3" customFormat="1" ht="19.5" customHeight="1">
      <c r="A207" s="50" t="s">
        <v>1092</v>
      </c>
      <c r="B207" s="51" t="s">
        <v>231</v>
      </c>
      <c r="C207" s="40">
        <v>1956</v>
      </c>
      <c r="D207" s="50">
        <v>2010</v>
      </c>
      <c r="E207" s="50" t="s">
        <v>29</v>
      </c>
      <c r="F207" s="52">
        <v>2</v>
      </c>
      <c r="G207" s="52">
        <v>2</v>
      </c>
      <c r="H207" s="29">
        <v>520.7</v>
      </c>
      <c r="I207" s="29">
        <v>192.4</v>
      </c>
      <c r="J207" s="29">
        <v>328.3</v>
      </c>
      <c r="K207" s="57">
        <f t="shared" si="42"/>
        <v>1458644</v>
      </c>
      <c r="L207" s="97">
        <v>0</v>
      </c>
      <c r="M207" s="97">
        <v>0</v>
      </c>
      <c r="N207" s="97">
        <v>0</v>
      </c>
      <c r="O207" s="22">
        <v>1458644</v>
      </c>
      <c r="P207" s="36">
        <f t="shared" si="43"/>
        <v>2801.313616285769</v>
      </c>
      <c r="Q207" s="57">
        <v>9673</v>
      </c>
      <c r="R207" s="75" t="s">
        <v>85</v>
      </c>
      <c r="S207" s="10"/>
      <c r="T207" s="10"/>
      <c r="U207" s="10"/>
    </row>
    <row r="208" spans="1:21" s="3" customFormat="1" ht="19.5" customHeight="1">
      <c r="A208" s="50" t="s">
        <v>1093</v>
      </c>
      <c r="B208" s="51" t="s">
        <v>232</v>
      </c>
      <c r="C208" s="40">
        <v>1956</v>
      </c>
      <c r="D208" s="50">
        <v>2010</v>
      </c>
      <c r="E208" s="50" t="s">
        <v>29</v>
      </c>
      <c r="F208" s="52">
        <v>2</v>
      </c>
      <c r="G208" s="52">
        <v>2</v>
      </c>
      <c r="H208" s="29">
        <v>515.7</v>
      </c>
      <c r="I208" s="29">
        <v>189.1</v>
      </c>
      <c r="J208" s="29">
        <v>326.6</v>
      </c>
      <c r="K208" s="57">
        <f t="shared" si="42"/>
        <v>1451603.9</v>
      </c>
      <c r="L208" s="97">
        <v>0</v>
      </c>
      <c r="M208" s="97">
        <v>0</v>
      </c>
      <c r="N208" s="97">
        <v>0</v>
      </c>
      <c r="O208" s="22">
        <v>1451603.9</v>
      </c>
      <c r="P208" s="36">
        <f t="shared" si="43"/>
        <v>2814.8223773511727</v>
      </c>
      <c r="Q208" s="57">
        <v>9673</v>
      </c>
      <c r="R208" s="75" t="s">
        <v>85</v>
      </c>
      <c r="S208" s="10"/>
      <c r="T208" s="10"/>
      <c r="U208" s="10"/>
    </row>
    <row r="209" spans="1:21" s="3" customFormat="1" ht="19.5" customHeight="1">
      <c r="A209" s="50" t="s">
        <v>1094</v>
      </c>
      <c r="B209" s="51" t="s">
        <v>233</v>
      </c>
      <c r="C209" s="40">
        <v>1959</v>
      </c>
      <c r="D209" s="50" t="s">
        <v>30</v>
      </c>
      <c r="E209" s="50" t="s">
        <v>29</v>
      </c>
      <c r="F209" s="52">
        <v>2</v>
      </c>
      <c r="G209" s="52">
        <v>1</v>
      </c>
      <c r="H209" s="29">
        <v>430</v>
      </c>
      <c r="I209" s="29">
        <v>20.5</v>
      </c>
      <c r="J209" s="29">
        <v>409.5</v>
      </c>
      <c r="K209" s="57">
        <f t="shared" si="42"/>
        <v>1548373</v>
      </c>
      <c r="L209" s="97">
        <v>0</v>
      </c>
      <c r="M209" s="97">
        <v>0</v>
      </c>
      <c r="N209" s="97">
        <v>0</v>
      </c>
      <c r="O209" s="22">
        <v>1548373</v>
      </c>
      <c r="P209" s="36">
        <f t="shared" si="43"/>
        <v>3600.867441860465</v>
      </c>
      <c r="Q209" s="57">
        <v>9673</v>
      </c>
      <c r="R209" s="75" t="s">
        <v>85</v>
      </c>
      <c r="S209" s="10"/>
      <c r="T209" s="10"/>
      <c r="U209" s="10"/>
    </row>
    <row r="210" spans="1:21" s="3" customFormat="1" ht="19.5" customHeight="1">
      <c r="A210" s="50" t="s">
        <v>1095</v>
      </c>
      <c r="B210" s="51" t="s">
        <v>234</v>
      </c>
      <c r="C210" s="40">
        <v>1986</v>
      </c>
      <c r="D210" s="50" t="s">
        <v>30</v>
      </c>
      <c r="E210" s="50" t="s">
        <v>32</v>
      </c>
      <c r="F210" s="52">
        <v>2</v>
      </c>
      <c r="G210" s="52">
        <v>2</v>
      </c>
      <c r="H210" s="29">
        <v>733.1</v>
      </c>
      <c r="I210" s="29">
        <v>244.7</v>
      </c>
      <c r="J210" s="29">
        <v>488.4</v>
      </c>
      <c r="K210" s="57">
        <f t="shared" si="42"/>
        <v>1501850</v>
      </c>
      <c r="L210" s="97">
        <v>0</v>
      </c>
      <c r="M210" s="97">
        <v>0</v>
      </c>
      <c r="N210" s="97">
        <v>0</v>
      </c>
      <c r="O210" s="22">
        <v>1501850</v>
      </c>
      <c r="P210" s="36">
        <f t="shared" si="43"/>
        <v>2048.6291092620377</v>
      </c>
      <c r="Q210" s="57">
        <v>9673</v>
      </c>
      <c r="R210" s="75" t="s">
        <v>83</v>
      </c>
      <c r="S210" s="10"/>
      <c r="T210" s="10"/>
      <c r="U210" s="10"/>
    </row>
    <row r="211" spans="1:18" ht="24.75" customHeight="1">
      <c r="A211" s="133" t="s">
        <v>1799</v>
      </c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</row>
    <row r="212" spans="1:18" ht="39.75" customHeight="1">
      <c r="A212" s="135" t="s">
        <v>240</v>
      </c>
      <c r="B212" s="135"/>
      <c r="C212" s="120" t="s">
        <v>31</v>
      </c>
      <c r="D212" s="120" t="s">
        <v>31</v>
      </c>
      <c r="E212" s="120" t="s">
        <v>31</v>
      </c>
      <c r="F212" s="121" t="s">
        <v>31</v>
      </c>
      <c r="G212" s="121" t="s">
        <v>31</v>
      </c>
      <c r="H212" s="122">
        <f aca="true" t="shared" si="44" ref="H212:N212">SUM(H213:H215)</f>
        <v>811</v>
      </c>
      <c r="I212" s="122">
        <f t="shared" si="44"/>
        <v>0</v>
      </c>
      <c r="J212" s="122">
        <f t="shared" si="44"/>
        <v>811</v>
      </c>
      <c r="K212" s="122">
        <f t="shared" si="44"/>
        <v>4402326</v>
      </c>
      <c r="L212" s="122">
        <f t="shared" si="44"/>
        <v>0</v>
      </c>
      <c r="M212" s="122">
        <f t="shared" si="44"/>
        <v>0</v>
      </c>
      <c r="N212" s="122">
        <f t="shared" si="44"/>
        <v>0</v>
      </c>
      <c r="O212" s="122">
        <f>SUM(O213:O215)</f>
        <v>4402326</v>
      </c>
      <c r="P212" s="117">
        <f>K212/H212</f>
        <v>5428.268803945746</v>
      </c>
      <c r="Q212" s="123" t="s">
        <v>31</v>
      </c>
      <c r="R212" s="124" t="s">
        <v>31</v>
      </c>
    </row>
    <row r="213" spans="1:207" s="82" customFormat="1" ht="19.5" customHeight="1">
      <c r="A213" s="50" t="s">
        <v>1096</v>
      </c>
      <c r="B213" s="51" t="s">
        <v>235</v>
      </c>
      <c r="C213" s="40">
        <v>1960</v>
      </c>
      <c r="D213" s="50" t="s">
        <v>30</v>
      </c>
      <c r="E213" s="50" t="s">
        <v>29</v>
      </c>
      <c r="F213" s="52">
        <v>2</v>
      </c>
      <c r="G213" s="52">
        <v>1</v>
      </c>
      <c r="H213" s="29">
        <v>267.6</v>
      </c>
      <c r="I213" s="29">
        <v>0</v>
      </c>
      <c r="J213" s="29">
        <v>267.6</v>
      </c>
      <c r="K213" s="57">
        <f>SUM(L213:O213)</f>
        <v>1467442</v>
      </c>
      <c r="L213" s="97">
        <v>0</v>
      </c>
      <c r="M213" s="97">
        <v>0</v>
      </c>
      <c r="N213" s="97">
        <v>0</v>
      </c>
      <c r="O213" s="22">
        <v>1467442</v>
      </c>
      <c r="P213" s="36">
        <f>K213/H213</f>
        <v>5483.7144992526155</v>
      </c>
      <c r="Q213" s="57">
        <v>9673</v>
      </c>
      <c r="R213" s="75" t="s">
        <v>83</v>
      </c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  <c r="CC213" s="70"/>
      <c r="CD213" s="70"/>
      <c r="CE213" s="70"/>
      <c r="CF213" s="70"/>
      <c r="CG213" s="70"/>
      <c r="CH213" s="70"/>
      <c r="CI213" s="70"/>
      <c r="CJ213" s="70"/>
      <c r="CK213" s="70"/>
      <c r="CL213" s="70"/>
      <c r="CM213" s="70"/>
      <c r="CN213" s="70"/>
      <c r="CO213" s="70"/>
      <c r="CP213" s="70"/>
      <c r="CQ213" s="70"/>
      <c r="CR213" s="70"/>
      <c r="CS213" s="70"/>
      <c r="CT213" s="70"/>
      <c r="CU213" s="70"/>
      <c r="CV213" s="70"/>
      <c r="CW213" s="70"/>
      <c r="CX213" s="70"/>
      <c r="CY213" s="70"/>
      <c r="CZ213" s="70"/>
      <c r="DA213" s="70"/>
      <c r="DB213" s="70"/>
      <c r="DC213" s="70"/>
      <c r="DD213" s="70"/>
      <c r="DE213" s="70"/>
      <c r="DF213" s="70"/>
      <c r="DG213" s="70"/>
      <c r="DH213" s="70"/>
      <c r="DI213" s="70"/>
      <c r="DJ213" s="70"/>
      <c r="DK213" s="70"/>
      <c r="DL213" s="70"/>
      <c r="DM213" s="70"/>
      <c r="DN213" s="70"/>
      <c r="DO213" s="70"/>
      <c r="DP213" s="70"/>
      <c r="DQ213" s="70"/>
      <c r="DR213" s="70"/>
      <c r="DS213" s="70"/>
      <c r="DT213" s="70"/>
      <c r="DU213" s="70"/>
      <c r="DV213" s="70"/>
      <c r="DW213" s="70"/>
      <c r="DX213" s="70"/>
      <c r="DY213" s="70"/>
      <c r="DZ213" s="70"/>
      <c r="EA213" s="70"/>
      <c r="EB213" s="70"/>
      <c r="EC213" s="70"/>
      <c r="ED213" s="70"/>
      <c r="EE213" s="70"/>
      <c r="EF213" s="70"/>
      <c r="EG213" s="70"/>
      <c r="EH213" s="70"/>
      <c r="EI213" s="70"/>
      <c r="EJ213" s="70"/>
      <c r="EK213" s="70"/>
      <c r="EL213" s="70"/>
      <c r="EM213" s="70"/>
      <c r="EN213" s="70"/>
      <c r="EO213" s="70"/>
      <c r="EP213" s="70"/>
      <c r="EQ213" s="70"/>
      <c r="ER213" s="70"/>
      <c r="ES213" s="70"/>
      <c r="ET213" s="70"/>
      <c r="EU213" s="70"/>
      <c r="EV213" s="70"/>
      <c r="EW213" s="70"/>
      <c r="EX213" s="70"/>
      <c r="EY213" s="70"/>
      <c r="EZ213" s="70"/>
      <c r="FA213" s="70"/>
      <c r="FB213" s="70"/>
      <c r="FC213" s="70"/>
      <c r="FD213" s="70"/>
      <c r="FE213" s="70"/>
      <c r="FF213" s="70"/>
      <c r="FG213" s="70"/>
      <c r="FH213" s="70"/>
      <c r="FI213" s="70"/>
      <c r="FJ213" s="70"/>
      <c r="FK213" s="70"/>
      <c r="FL213" s="70"/>
      <c r="FM213" s="70"/>
      <c r="FN213" s="70"/>
      <c r="FO213" s="70"/>
      <c r="FP213" s="70"/>
      <c r="FQ213" s="70"/>
      <c r="FR213" s="70"/>
      <c r="FS213" s="70"/>
      <c r="FT213" s="70"/>
      <c r="FU213" s="70"/>
      <c r="FV213" s="70"/>
      <c r="FW213" s="70"/>
      <c r="FX213" s="70"/>
      <c r="FY213" s="70"/>
      <c r="FZ213" s="70"/>
      <c r="GA213" s="70"/>
      <c r="GB213" s="70"/>
      <c r="GC213" s="70"/>
      <c r="GD213" s="70"/>
      <c r="GE213" s="70"/>
      <c r="GF213" s="70"/>
      <c r="GG213" s="70"/>
      <c r="GH213" s="70"/>
      <c r="GI213" s="70"/>
      <c r="GJ213" s="70"/>
      <c r="GK213" s="70"/>
      <c r="GL213" s="70"/>
      <c r="GM213" s="70"/>
      <c r="GN213" s="70"/>
      <c r="GO213" s="70"/>
      <c r="GP213" s="70"/>
      <c r="GQ213" s="70"/>
      <c r="GR213" s="70"/>
      <c r="GS213" s="70"/>
      <c r="GT213" s="70"/>
      <c r="GU213" s="70"/>
      <c r="GV213" s="70"/>
      <c r="GW213" s="70"/>
      <c r="GX213" s="70"/>
      <c r="GY213" s="70"/>
    </row>
    <row r="214" spans="1:207" s="82" customFormat="1" ht="19.5" customHeight="1">
      <c r="A214" s="50" t="s">
        <v>1097</v>
      </c>
      <c r="B214" s="51" t="s">
        <v>236</v>
      </c>
      <c r="C214" s="40">
        <v>1961</v>
      </c>
      <c r="D214" s="50" t="s">
        <v>30</v>
      </c>
      <c r="E214" s="50" t="s">
        <v>29</v>
      </c>
      <c r="F214" s="52">
        <v>2</v>
      </c>
      <c r="G214" s="52">
        <v>1</v>
      </c>
      <c r="H214" s="29">
        <v>271.9</v>
      </c>
      <c r="I214" s="29">
        <v>0</v>
      </c>
      <c r="J214" s="29">
        <v>271.9</v>
      </c>
      <c r="K214" s="57">
        <f>SUM(L214:O214)</f>
        <v>1467442</v>
      </c>
      <c r="L214" s="97">
        <v>0</v>
      </c>
      <c r="M214" s="97">
        <v>0</v>
      </c>
      <c r="N214" s="97">
        <v>0</v>
      </c>
      <c r="O214" s="22">
        <v>1467442</v>
      </c>
      <c r="P214" s="36">
        <f>K214/H214</f>
        <v>5396.991541007724</v>
      </c>
      <c r="Q214" s="57">
        <v>9673</v>
      </c>
      <c r="R214" s="75" t="s">
        <v>84</v>
      </c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0"/>
      <c r="CH214" s="70"/>
      <c r="CI214" s="70"/>
      <c r="CJ214" s="70"/>
      <c r="CK214" s="70"/>
      <c r="CL214" s="70"/>
      <c r="CM214" s="70"/>
      <c r="CN214" s="70"/>
      <c r="CO214" s="70"/>
      <c r="CP214" s="70"/>
      <c r="CQ214" s="70"/>
      <c r="CR214" s="70"/>
      <c r="CS214" s="70"/>
      <c r="CT214" s="70"/>
      <c r="CU214" s="70"/>
      <c r="CV214" s="70"/>
      <c r="CW214" s="70"/>
      <c r="CX214" s="70"/>
      <c r="CY214" s="70"/>
      <c r="CZ214" s="70"/>
      <c r="DA214" s="70"/>
      <c r="DB214" s="70"/>
      <c r="DC214" s="70"/>
      <c r="DD214" s="70"/>
      <c r="DE214" s="70"/>
      <c r="DF214" s="70"/>
      <c r="DG214" s="70"/>
      <c r="DH214" s="70"/>
      <c r="DI214" s="70"/>
      <c r="DJ214" s="70"/>
      <c r="DK214" s="70"/>
      <c r="DL214" s="70"/>
      <c r="DM214" s="70"/>
      <c r="DN214" s="70"/>
      <c r="DO214" s="70"/>
      <c r="DP214" s="70"/>
      <c r="DQ214" s="70"/>
      <c r="DR214" s="70"/>
      <c r="DS214" s="70"/>
      <c r="DT214" s="70"/>
      <c r="DU214" s="70"/>
      <c r="DV214" s="70"/>
      <c r="DW214" s="70"/>
      <c r="DX214" s="70"/>
      <c r="DY214" s="70"/>
      <c r="DZ214" s="70"/>
      <c r="EA214" s="70"/>
      <c r="EB214" s="70"/>
      <c r="EC214" s="70"/>
      <c r="ED214" s="70"/>
      <c r="EE214" s="70"/>
      <c r="EF214" s="70"/>
      <c r="EG214" s="70"/>
      <c r="EH214" s="70"/>
      <c r="EI214" s="70"/>
      <c r="EJ214" s="70"/>
      <c r="EK214" s="70"/>
      <c r="EL214" s="70"/>
      <c r="EM214" s="70"/>
      <c r="EN214" s="70"/>
      <c r="EO214" s="70"/>
      <c r="EP214" s="70"/>
      <c r="EQ214" s="70"/>
      <c r="ER214" s="70"/>
      <c r="ES214" s="70"/>
      <c r="ET214" s="70"/>
      <c r="EU214" s="70"/>
      <c r="EV214" s="70"/>
      <c r="EW214" s="70"/>
      <c r="EX214" s="70"/>
      <c r="EY214" s="70"/>
      <c r="EZ214" s="70"/>
      <c r="FA214" s="70"/>
      <c r="FB214" s="70"/>
      <c r="FC214" s="70"/>
      <c r="FD214" s="70"/>
      <c r="FE214" s="70"/>
      <c r="FF214" s="70"/>
      <c r="FG214" s="70"/>
      <c r="FH214" s="70"/>
      <c r="FI214" s="70"/>
      <c r="FJ214" s="70"/>
      <c r="FK214" s="70"/>
      <c r="FL214" s="70"/>
      <c r="FM214" s="70"/>
      <c r="FN214" s="70"/>
      <c r="FO214" s="70"/>
      <c r="FP214" s="70"/>
      <c r="FQ214" s="70"/>
      <c r="FR214" s="70"/>
      <c r="FS214" s="70"/>
      <c r="FT214" s="70"/>
      <c r="FU214" s="70"/>
      <c r="FV214" s="70"/>
      <c r="FW214" s="70"/>
      <c r="FX214" s="70"/>
      <c r="FY214" s="70"/>
      <c r="FZ214" s="70"/>
      <c r="GA214" s="70"/>
      <c r="GB214" s="70"/>
      <c r="GC214" s="70"/>
      <c r="GD214" s="70"/>
      <c r="GE214" s="70"/>
      <c r="GF214" s="70"/>
      <c r="GG214" s="70"/>
      <c r="GH214" s="70"/>
      <c r="GI214" s="70"/>
      <c r="GJ214" s="70"/>
      <c r="GK214" s="70"/>
      <c r="GL214" s="70"/>
      <c r="GM214" s="70"/>
      <c r="GN214" s="70"/>
      <c r="GO214" s="70"/>
      <c r="GP214" s="70"/>
      <c r="GQ214" s="70"/>
      <c r="GR214" s="70"/>
      <c r="GS214" s="70"/>
      <c r="GT214" s="70"/>
      <c r="GU214" s="70"/>
      <c r="GV214" s="70"/>
      <c r="GW214" s="70"/>
      <c r="GX214" s="70"/>
      <c r="GY214" s="70"/>
    </row>
    <row r="215" spans="1:21" s="3" customFormat="1" ht="19.5" customHeight="1">
      <c r="A215" s="50" t="s">
        <v>1098</v>
      </c>
      <c r="B215" s="51" t="s">
        <v>237</v>
      </c>
      <c r="C215" s="40">
        <v>1961</v>
      </c>
      <c r="D215" s="50" t="s">
        <v>30</v>
      </c>
      <c r="E215" s="50" t="s">
        <v>29</v>
      </c>
      <c r="F215" s="52">
        <v>2</v>
      </c>
      <c r="G215" s="52">
        <v>1</v>
      </c>
      <c r="H215" s="29">
        <v>271.5</v>
      </c>
      <c r="I215" s="29">
        <v>0</v>
      </c>
      <c r="J215" s="29">
        <v>271.5</v>
      </c>
      <c r="K215" s="57">
        <f>SUM(L215:O215)</f>
        <v>1467442</v>
      </c>
      <c r="L215" s="29">
        <v>0</v>
      </c>
      <c r="M215" s="29">
        <v>0</v>
      </c>
      <c r="N215" s="29">
        <v>0</v>
      </c>
      <c r="O215" s="22">
        <v>1467442</v>
      </c>
      <c r="P215" s="36">
        <f>K215/H215</f>
        <v>5404.942909760589</v>
      </c>
      <c r="Q215" s="57">
        <v>9673</v>
      </c>
      <c r="R215" s="75" t="s">
        <v>85</v>
      </c>
      <c r="S215" s="10"/>
      <c r="T215" s="10"/>
      <c r="U215" s="10"/>
    </row>
    <row r="216" spans="1:18" ht="24.75" customHeight="1">
      <c r="A216" s="133" t="s">
        <v>1800</v>
      </c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</row>
    <row r="217" spans="1:18" ht="39.75" customHeight="1">
      <c r="A217" s="135" t="s">
        <v>241</v>
      </c>
      <c r="B217" s="135"/>
      <c r="C217" s="120" t="s">
        <v>31</v>
      </c>
      <c r="D217" s="120" t="s">
        <v>31</v>
      </c>
      <c r="E217" s="120" t="s">
        <v>31</v>
      </c>
      <c r="F217" s="121" t="s">
        <v>31</v>
      </c>
      <c r="G217" s="121" t="s">
        <v>31</v>
      </c>
      <c r="H217" s="122">
        <f aca="true" t="shared" si="45" ref="H217:N217">SUM(H218)</f>
        <v>5269.4</v>
      </c>
      <c r="I217" s="122">
        <f t="shared" si="45"/>
        <v>692.7</v>
      </c>
      <c r="J217" s="122">
        <f t="shared" si="45"/>
        <v>4576.7</v>
      </c>
      <c r="K217" s="122">
        <f t="shared" si="45"/>
        <v>2395490</v>
      </c>
      <c r="L217" s="122">
        <f t="shared" si="45"/>
        <v>0</v>
      </c>
      <c r="M217" s="122">
        <f t="shared" si="45"/>
        <v>0</v>
      </c>
      <c r="N217" s="122">
        <f t="shared" si="45"/>
        <v>0</v>
      </c>
      <c r="O217" s="122">
        <f>SUM(O218)</f>
        <v>2395490</v>
      </c>
      <c r="P217" s="117">
        <f>K217/H217</f>
        <v>454.60393972748324</v>
      </c>
      <c r="Q217" s="123" t="s">
        <v>31</v>
      </c>
      <c r="R217" s="124" t="s">
        <v>31</v>
      </c>
    </row>
    <row r="218" spans="1:18" s="10" customFormat="1" ht="19.5" customHeight="1">
      <c r="A218" s="50" t="s">
        <v>1099</v>
      </c>
      <c r="B218" s="51" t="s">
        <v>238</v>
      </c>
      <c r="C218" s="40">
        <v>1987</v>
      </c>
      <c r="D218" s="50" t="s">
        <v>30</v>
      </c>
      <c r="E218" s="50" t="s">
        <v>32</v>
      </c>
      <c r="F218" s="52">
        <v>4</v>
      </c>
      <c r="G218" s="52">
        <v>4</v>
      </c>
      <c r="H218" s="29">
        <v>5269.4</v>
      </c>
      <c r="I218" s="29">
        <v>692.7</v>
      </c>
      <c r="J218" s="29">
        <v>4576.7</v>
      </c>
      <c r="K218" s="57">
        <f>SUM(L218:O218)</f>
        <v>2395490</v>
      </c>
      <c r="L218" s="29">
        <v>0</v>
      </c>
      <c r="M218" s="29">
        <v>0</v>
      </c>
      <c r="N218" s="29">
        <v>0</v>
      </c>
      <c r="O218" s="22">
        <v>2395490</v>
      </c>
      <c r="P218" s="36">
        <f>K218/H218</f>
        <v>454.60393972748324</v>
      </c>
      <c r="Q218" s="57">
        <v>9673</v>
      </c>
      <c r="R218" s="75" t="s">
        <v>83</v>
      </c>
    </row>
    <row r="219" spans="1:18" ht="24.75" customHeight="1">
      <c r="A219" s="133" t="s">
        <v>1801</v>
      </c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</row>
    <row r="220" spans="1:18" ht="39.75" customHeight="1">
      <c r="A220" s="135" t="s">
        <v>303</v>
      </c>
      <c r="B220" s="135"/>
      <c r="C220" s="120" t="s">
        <v>31</v>
      </c>
      <c r="D220" s="120" t="s">
        <v>31</v>
      </c>
      <c r="E220" s="120" t="s">
        <v>31</v>
      </c>
      <c r="F220" s="121" t="s">
        <v>31</v>
      </c>
      <c r="G220" s="121" t="s">
        <v>31</v>
      </c>
      <c r="H220" s="122">
        <f aca="true" t="shared" si="46" ref="H220:N220">SUM(H221:H266)</f>
        <v>103759.7</v>
      </c>
      <c r="I220" s="122">
        <f t="shared" si="46"/>
        <v>66258.59999999998</v>
      </c>
      <c r="J220" s="122">
        <f t="shared" si="46"/>
        <v>63330.50000000001</v>
      </c>
      <c r="K220" s="122">
        <f t="shared" si="46"/>
        <v>294107862.5</v>
      </c>
      <c r="L220" s="122">
        <f t="shared" si="46"/>
        <v>0</v>
      </c>
      <c r="M220" s="122">
        <f t="shared" si="46"/>
        <v>0</v>
      </c>
      <c r="N220" s="122">
        <f t="shared" si="46"/>
        <v>0</v>
      </c>
      <c r="O220" s="122">
        <f>SUM(O221:O266)</f>
        <v>294107862.5</v>
      </c>
      <c r="P220" s="117">
        <f aca="true" t="shared" si="47" ref="P220:P266">K220/H220</f>
        <v>2834.5095687439343</v>
      </c>
      <c r="Q220" s="123" t="s">
        <v>31</v>
      </c>
      <c r="R220" s="124" t="s">
        <v>31</v>
      </c>
    </row>
    <row r="221" spans="1:21" s="3" customFormat="1" ht="19.5" customHeight="1">
      <c r="A221" s="50" t="s">
        <v>1100</v>
      </c>
      <c r="B221" s="30" t="s">
        <v>242</v>
      </c>
      <c r="C221" s="40">
        <v>1991</v>
      </c>
      <c r="D221" s="50" t="s">
        <v>30</v>
      </c>
      <c r="E221" s="40" t="s">
        <v>32</v>
      </c>
      <c r="F221" s="32">
        <v>9</v>
      </c>
      <c r="G221" s="32">
        <v>4</v>
      </c>
      <c r="H221" s="33">
        <v>11141</v>
      </c>
      <c r="I221" s="33">
        <v>7792.6</v>
      </c>
      <c r="J221" s="33">
        <v>7449.4</v>
      </c>
      <c r="K221" s="57">
        <f aca="true" t="shared" si="48" ref="K221:K266">SUM(L221:O221)</f>
        <v>22001912</v>
      </c>
      <c r="L221" s="29">
        <v>0</v>
      </c>
      <c r="M221" s="29">
        <v>0</v>
      </c>
      <c r="N221" s="29">
        <v>0</v>
      </c>
      <c r="O221" s="35">
        <v>22001912</v>
      </c>
      <c r="P221" s="36">
        <f t="shared" si="47"/>
        <v>1974.8597073871285</v>
      </c>
      <c r="Q221" s="57">
        <v>9673</v>
      </c>
      <c r="R221" s="80" t="s">
        <v>83</v>
      </c>
      <c r="S221" s="10"/>
      <c r="T221" s="10"/>
      <c r="U221" s="10"/>
    </row>
    <row r="222" spans="1:21" s="3" customFormat="1" ht="19.5" customHeight="1">
      <c r="A222" s="50" t="s">
        <v>1102</v>
      </c>
      <c r="B222" s="30" t="s">
        <v>243</v>
      </c>
      <c r="C222" s="40">
        <v>1983</v>
      </c>
      <c r="D222" s="50" t="s">
        <v>30</v>
      </c>
      <c r="E222" s="40" t="s">
        <v>29</v>
      </c>
      <c r="F222" s="32">
        <v>5</v>
      </c>
      <c r="G222" s="32">
        <v>8</v>
      </c>
      <c r="H222" s="33">
        <v>8097.5</v>
      </c>
      <c r="I222" s="33">
        <v>6158.9</v>
      </c>
      <c r="J222" s="33">
        <v>6158.9</v>
      </c>
      <c r="K222" s="57">
        <f t="shared" si="48"/>
        <v>15945715</v>
      </c>
      <c r="L222" s="29">
        <v>0</v>
      </c>
      <c r="M222" s="29">
        <v>0</v>
      </c>
      <c r="N222" s="29">
        <v>0</v>
      </c>
      <c r="O222" s="33">
        <v>15945715</v>
      </c>
      <c r="P222" s="36">
        <f t="shared" si="47"/>
        <v>1969.2145723988885</v>
      </c>
      <c r="Q222" s="57">
        <v>9673</v>
      </c>
      <c r="R222" s="80" t="s">
        <v>83</v>
      </c>
      <c r="S222" s="89"/>
      <c r="T222" s="89"/>
      <c r="U222" s="10"/>
    </row>
    <row r="223" spans="1:21" s="3" customFormat="1" ht="19.5" customHeight="1">
      <c r="A223" s="50" t="s">
        <v>1101</v>
      </c>
      <c r="B223" s="30" t="s">
        <v>299</v>
      </c>
      <c r="C223" s="40">
        <v>1988</v>
      </c>
      <c r="D223" s="50" t="s">
        <v>30</v>
      </c>
      <c r="E223" s="40" t="s">
        <v>32</v>
      </c>
      <c r="F223" s="32">
        <v>9</v>
      </c>
      <c r="G223" s="32">
        <v>1</v>
      </c>
      <c r="H223" s="33">
        <v>4230.6</v>
      </c>
      <c r="I223" s="33">
        <v>3645.1</v>
      </c>
      <c r="J223" s="33">
        <v>3451.7</v>
      </c>
      <c r="K223" s="57">
        <f t="shared" si="48"/>
        <v>1689950</v>
      </c>
      <c r="L223" s="29">
        <v>0</v>
      </c>
      <c r="M223" s="29">
        <v>0</v>
      </c>
      <c r="N223" s="29">
        <v>0</v>
      </c>
      <c r="O223" s="86">
        <v>1689950</v>
      </c>
      <c r="P223" s="36">
        <f t="shared" si="47"/>
        <v>399.45870562095206</v>
      </c>
      <c r="Q223" s="57">
        <v>9673</v>
      </c>
      <c r="R223" s="80" t="s">
        <v>83</v>
      </c>
      <c r="S223" s="89"/>
      <c r="T223" s="10"/>
      <c r="U223" s="10"/>
    </row>
    <row r="224" spans="1:21" s="3" customFormat="1" ht="19.5" customHeight="1">
      <c r="A224" s="50" t="s">
        <v>1103</v>
      </c>
      <c r="B224" s="30" t="s">
        <v>244</v>
      </c>
      <c r="C224" s="40">
        <v>1991</v>
      </c>
      <c r="D224" s="50" t="s">
        <v>30</v>
      </c>
      <c r="E224" s="40" t="s">
        <v>32</v>
      </c>
      <c r="F224" s="32">
        <v>5</v>
      </c>
      <c r="G224" s="32">
        <v>8</v>
      </c>
      <c r="H224" s="33">
        <v>7657.4</v>
      </c>
      <c r="I224" s="33">
        <v>5708.4</v>
      </c>
      <c r="J224" s="33">
        <v>5474.8</v>
      </c>
      <c r="K224" s="29">
        <f t="shared" si="48"/>
        <v>12282090</v>
      </c>
      <c r="L224" s="29">
        <v>0</v>
      </c>
      <c r="M224" s="29">
        <v>0</v>
      </c>
      <c r="N224" s="29">
        <v>0</v>
      </c>
      <c r="O224" s="33">
        <v>12282090</v>
      </c>
      <c r="P224" s="36">
        <f t="shared" si="47"/>
        <v>1603.950427037898</v>
      </c>
      <c r="Q224" s="29">
        <v>9673</v>
      </c>
      <c r="R224" s="80" t="s">
        <v>83</v>
      </c>
      <c r="S224" s="10"/>
      <c r="T224" s="10"/>
      <c r="U224" s="89"/>
    </row>
    <row r="225" spans="1:21" s="9" customFormat="1" ht="19.5" customHeight="1">
      <c r="A225" s="50" t="s">
        <v>1104</v>
      </c>
      <c r="B225" s="30" t="s">
        <v>245</v>
      </c>
      <c r="C225" s="40">
        <v>1989</v>
      </c>
      <c r="D225" s="50" t="s">
        <v>30</v>
      </c>
      <c r="E225" s="40" t="s">
        <v>32</v>
      </c>
      <c r="F225" s="32">
        <v>5</v>
      </c>
      <c r="G225" s="32">
        <v>8</v>
      </c>
      <c r="H225" s="33">
        <v>7750.4</v>
      </c>
      <c r="I225" s="33">
        <v>5741.6</v>
      </c>
      <c r="J225" s="33">
        <v>5578.3</v>
      </c>
      <c r="K225" s="57">
        <f t="shared" si="48"/>
        <v>14996157.5</v>
      </c>
      <c r="L225" s="29">
        <v>0</v>
      </c>
      <c r="M225" s="29">
        <v>0</v>
      </c>
      <c r="N225" s="29">
        <v>0</v>
      </c>
      <c r="O225" s="33">
        <v>14996157.5</v>
      </c>
      <c r="P225" s="36">
        <f t="shared" si="47"/>
        <v>1934.888199318745</v>
      </c>
      <c r="Q225" s="57">
        <v>9673</v>
      </c>
      <c r="R225" s="80" t="s">
        <v>83</v>
      </c>
      <c r="S225" s="87"/>
      <c r="T225" s="87"/>
      <c r="U225" s="87"/>
    </row>
    <row r="226" spans="1:21" s="3" customFormat="1" ht="19.5" customHeight="1">
      <c r="A226" s="50" t="s">
        <v>1105</v>
      </c>
      <c r="B226" s="30" t="s">
        <v>246</v>
      </c>
      <c r="C226" s="40">
        <v>1992</v>
      </c>
      <c r="D226" s="50" t="s">
        <v>30</v>
      </c>
      <c r="E226" s="40" t="s">
        <v>29</v>
      </c>
      <c r="F226" s="32">
        <v>5</v>
      </c>
      <c r="G226" s="32">
        <v>8</v>
      </c>
      <c r="H226" s="33">
        <v>9817.1</v>
      </c>
      <c r="I226" s="33">
        <v>5763.7</v>
      </c>
      <c r="J226" s="33">
        <v>5452.9</v>
      </c>
      <c r="K226" s="57">
        <f t="shared" si="48"/>
        <v>18979990</v>
      </c>
      <c r="L226" s="29">
        <v>0</v>
      </c>
      <c r="M226" s="29">
        <v>0</v>
      </c>
      <c r="N226" s="29">
        <v>0</v>
      </c>
      <c r="O226" s="33">
        <v>18979990</v>
      </c>
      <c r="P226" s="36">
        <f t="shared" si="47"/>
        <v>1933.3601572765888</v>
      </c>
      <c r="Q226" s="57">
        <v>9673</v>
      </c>
      <c r="R226" s="80" t="s">
        <v>83</v>
      </c>
      <c r="S226" s="10"/>
      <c r="T226" s="89"/>
      <c r="U226" s="10"/>
    </row>
    <row r="227" spans="1:21" s="3" customFormat="1" ht="19.5" customHeight="1">
      <c r="A227" s="50" t="s">
        <v>1106</v>
      </c>
      <c r="B227" s="30" t="s">
        <v>247</v>
      </c>
      <c r="C227" s="40">
        <v>1979</v>
      </c>
      <c r="D227" s="50" t="s">
        <v>30</v>
      </c>
      <c r="E227" s="40" t="s">
        <v>32</v>
      </c>
      <c r="F227" s="32">
        <v>9</v>
      </c>
      <c r="G227" s="32">
        <v>4</v>
      </c>
      <c r="H227" s="35">
        <v>8531</v>
      </c>
      <c r="I227" s="35">
        <v>7533.6</v>
      </c>
      <c r="J227" s="35">
        <v>7415.7</v>
      </c>
      <c r="K227" s="57">
        <f t="shared" si="48"/>
        <v>26749492</v>
      </c>
      <c r="L227" s="86">
        <v>0</v>
      </c>
      <c r="M227" s="86">
        <v>0</v>
      </c>
      <c r="N227" s="86">
        <v>0</v>
      </c>
      <c r="O227" s="33">
        <v>26749492</v>
      </c>
      <c r="P227" s="36">
        <f t="shared" si="47"/>
        <v>3135.563474387528</v>
      </c>
      <c r="Q227" s="57">
        <v>9673</v>
      </c>
      <c r="R227" s="55" t="s">
        <v>84</v>
      </c>
      <c r="S227" s="10"/>
      <c r="T227" s="10"/>
      <c r="U227" s="89"/>
    </row>
    <row r="228" spans="1:21" s="3" customFormat="1" ht="19.5" customHeight="1">
      <c r="A228" s="50" t="s">
        <v>1107</v>
      </c>
      <c r="B228" s="91" t="s">
        <v>248</v>
      </c>
      <c r="C228" s="40">
        <v>1961</v>
      </c>
      <c r="D228" s="50" t="s">
        <v>30</v>
      </c>
      <c r="E228" s="40" t="s">
        <v>29</v>
      </c>
      <c r="F228" s="32">
        <v>2</v>
      </c>
      <c r="G228" s="32">
        <v>1</v>
      </c>
      <c r="H228" s="33">
        <v>497.8</v>
      </c>
      <c r="I228" s="33">
        <v>281.8</v>
      </c>
      <c r="J228" s="33">
        <v>281.8</v>
      </c>
      <c r="K228" s="57">
        <f t="shared" si="48"/>
        <v>3523719</v>
      </c>
      <c r="L228" s="29">
        <v>0</v>
      </c>
      <c r="M228" s="29">
        <v>0</v>
      </c>
      <c r="N228" s="29">
        <v>0</v>
      </c>
      <c r="O228" s="33">
        <v>3523719</v>
      </c>
      <c r="P228" s="36">
        <f t="shared" si="47"/>
        <v>7078.58376858176</v>
      </c>
      <c r="Q228" s="57">
        <v>9673</v>
      </c>
      <c r="R228" s="80" t="s">
        <v>83</v>
      </c>
      <c r="S228" s="89"/>
      <c r="T228" s="89"/>
      <c r="U228" s="10"/>
    </row>
    <row r="229" spans="1:21" s="3" customFormat="1" ht="19.5" customHeight="1">
      <c r="A229" s="50" t="s">
        <v>1108</v>
      </c>
      <c r="B229" s="91" t="s">
        <v>249</v>
      </c>
      <c r="C229" s="40">
        <v>1960</v>
      </c>
      <c r="D229" s="50" t="s">
        <v>30</v>
      </c>
      <c r="E229" s="40" t="s">
        <v>29</v>
      </c>
      <c r="F229" s="32">
        <v>2</v>
      </c>
      <c r="G229" s="32">
        <v>2</v>
      </c>
      <c r="H229" s="33">
        <v>520.4</v>
      </c>
      <c r="I229" s="33">
        <v>264.5</v>
      </c>
      <c r="J229" s="33">
        <v>264.5</v>
      </c>
      <c r="K229" s="57">
        <f t="shared" si="48"/>
        <v>3551717.5</v>
      </c>
      <c r="L229" s="29">
        <v>0</v>
      </c>
      <c r="M229" s="29">
        <v>0</v>
      </c>
      <c r="N229" s="29">
        <v>0</v>
      </c>
      <c r="O229" s="33">
        <v>3551717.5</v>
      </c>
      <c r="P229" s="36">
        <f t="shared" si="47"/>
        <v>6824.975980015373</v>
      </c>
      <c r="Q229" s="57">
        <v>9673</v>
      </c>
      <c r="R229" s="80" t="s">
        <v>83</v>
      </c>
      <c r="S229" s="10"/>
      <c r="T229" s="10"/>
      <c r="U229" s="10"/>
    </row>
    <row r="230" spans="1:21" s="3" customFormat="1" ht="19.5" customHeight="1">
      <c r="A230" s="50" t="s">
        <v>1109</v>
      </c>
      <c r="B230" s="91" t="s">
        <v>984</v>
      </c>
      <c r="C230" s="40">
        <v>1960</v>
      </c>
      <c r="D230" s="50" t="s">
        <v>30</v>
      </c>
      <c r="E230" s="40" t="s">
        <v>29</v>
      </c>
      <c r="F230" s="32">
        <v>2</v>
      </c>
      <c r="G230" s="32">
        <v>1</v>
      </c>
      <c r="H230" s="33">
        <v>742.5</v>
      </c>
      <c r="I230" s="33">
        <v>409.6</v>
      </c>
      <c r="J230" s="33">
        <v>409.6</v>
      </c>
      <c r="K230" s="29">
        <f t="shared" si="48"/>
        <v>6131567.5</v>
      </c>
      <c r="L230" s="29">
        <v>0</v>
      </c>
      <c r="M230" s="29">
        <v>0</v>
      </c>
      <c r="N230" s="29">
        <v>0</v>
      </c>
      <c r="O230" s="33">
        <v>6131567.5</v>
      </c>
      <c r="P230" s="36">
        <f t="shared" si="47"/>
        <v>8258.003367003366</v>
      </c>
      <c r="Q230" s="29">
        <v>9673</v>
      </c>
      <c r="R230" s="80" t="s">
        <v>83</v>
      </c>
      <c r="S230" s="10"/>
      <c r="T230" s="10"/>
      <c r="U230" s="10"/>
    </row>
    <row r="231" spans="1:21" s="3" customFormat="1" ht="19.5" customHeight="1">
      <c r="A231" s="50" t="s">
        <v>1110</v>
      </c>
      <c r="B231" s="91" t="s">
        <v>250</v>
      </c>
      <c r="C231" s="40">
        <v>1961</v>
      </c>
      <c r="D231" s="50" t="s">
        <v>30</v>
      </c>
      <c r="E231" s="40" t="s">
        <v>29</v>
      </c>
      <c r="F231" s="32">
        <v>2</v>
      </c>
      <c r="G231" s="32">
        <v>1</v>
      </c>
      <c r="H231" s="33">
        <v>521.2</v>
      </c>
      <c r="I231" s="33">
        <v>302.3</v>
      </c>
      <c r="J231" s="33">
        <v>302.3</v>
      </c>
      <c r="K231" s="57">
        <f t="shared" si="48"/>
        <v>2258713</v>
      </c>
      <c r="L231" s="29">
        <v>0</v>
      </c>
      <c r="M231" s="29">
        <v>0</v>
      </c>
      <c r="N231" s="29">
        <v>0</v>
      </c>
      <c r="O231" s="33">
        <v>2258713</v>
      </c>
      <c r="P231" s="36">
        <f t="shared" si="47"/>
        <v>4333.67805065234</v>
      </c>
      <c r="Q231" s="57">
        <v>9673</v>
      </c>
      <c r="R231" s="55" t="s">
        <v>84</v>
      </c>
      <c r="S231" s="10"/>
      <c r="T231" s="10"/>
      <c r="U231" s="10"/>
    </row>
    <row r="232" spans="1:207" s="102" customFormat="1" ht="19.5" customHeight="1">
      <c r="A232" s="50" t="s">
        <v>1111</v>
      </c>
      <c r="B232" s="91" t="s">
        <v>251</v>
      </c>
      <c r="C232" s="40">
        <v>1958</v>
      </c>
      <c r="D232" s="50" t="s">
        <v>30</v>
      </c>
      <c r="E232" s="40" t="s">
        <v>29</v>
      </c>
      <c r="F232" s="32">
        <v>2</v>
      </c>
      <c r="G232" s="32">
        <v>2</v>
      </c>
      <c r="H232" s="33">
        <v>1165.3</v>
      </c>
      <c r="I232" s="33">
        <v>650.7</v>
      </c>
      <c r="J232" s="33">
        <v>650.7</v>
      </c>
      <c r="K232" s="57">
        <f t="shared" si="48"/>
        <v>6499944.5</v>
      </c>
      <c r="L232" s="29">
        <v>0</v>
      </c>
      <c r="M232" s="29">
        <v>0</v>
      </c>
      <c r="N232" s="29">
        <v>0</v>
      </c>
      <c r="O232" s="33">
        <v>6499944.5</v>
      </c>
      <c r="P232" s="36">
        <f t="shared" si="47"/>
        <v>5577.915129151292</v>
      </c>
      <c r="Q232" s="57">
        <v>9673</v>
      </c>
      <c r="R232" s="80" t="s">
        <v>83</v>
      </c>
      <c r="S232" s="10"/>
      <c r="T232" s="10"/>
      <c r="U232" s="10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</row>
    <row r="233" spans="1:207" s="10" customFormat="1" ht="19.5" customHeight="1">
      <c r="A233" s="50" t="s">
        <v>1112</v>
      </c>
      <c r="B233" s="91" t="s">
        <v>252</v>
      </c>
      <c r="C233" s="40">
        <v>1958</v>
      </c>
      <c r="D233" s="50" t="s">
        <v>30</v>
      </c>
      <c r="E233" s="40" t="s">
        <v>29</v>
      </c>
      <c r="F233" s="32">
        <v>2</v>
      </c>
      <c r="G233" s="32">
        <v>3</v>
      </c>
      <c r="H233" s="33">
        <v>2172.8</v>
      </c>
      <c r="I233" s="33">
        <v>858.2</v>
      </c>
      <c r="J233" s="33">
        <v>858.2</v>
      </c>
      <c r="K233" s="57">
        <f t="shared" si="48"/>
        <v>8509484</v>
      </c>
      <c r="L233" s="29">
        <v>0</v>
      </c>
      <c r="M233" s="29">
        <v>0</v>
      </c>
      <c r="N233" s="29">
        <v>0</v>
      </c>
      <c r="O233" s="33">
        <v>8509484</v>
      </c>
      <c r="P233" s="36">
        <f t="shared" si="47"/>
        <v>3916.3678203240056</v>
      </c>
      <c r="Q233" s="57">
        <v>9673</v>
      </c>
      <c r="R233" s="80" t="s">
        <v>83</v>
      </c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</row>
    <row r="234" spans="1:207" s="40" customFormat="1" ht="31.5">
      <c r="A234" s="50" t="s">
        <v>1113</v>
      </c>
      <c r="B234" s="91" t="s">
        <v>253</v>
      </c>
      <c r="C234" s="40" t="s">
        <v>296</v>
      </c>
      <c r="D234" s="40" t="s">
        <v>30</v>
      </c>
      <c r="E234" s="40" t="s">
        <v>29</v>
      </c>
      <c r="F234" s="32">
        <v>2</v>
      </c>
      <c r="G234" s="32">
        <v>2</v>
      </c>
      <c r="H234" s="33">
        <v>1605.4</v>
      </c>
      <c r="I234" s="33">
        <v>783.7</v>
      </c>
      <c r="J234" s="33">
        <v>659.9</v>
      </c>
      <c r="K234" s="57">
        <f t="shared" si="48"/>
        <v>7954721</v>
      </c>
      <c r="L234" s="100">
        <v>0</v>
      </c>
      <c r="M234" s="100">
        <v>0</v>
      </c>
      <c r="N234" s="100">
        <v>0</v>
      </c>
      <c r="O234" s="33">
        <v>7954721</v>
      </c>
      <c r="P234" s="36">
        <f t="shared" si="47"/>
        <v>4954.977575682073</v>
      </c>
      <c r="Q234" s="57">
        <v>9673</v>
      </c>
      <c r="R234" s="80" t="s">
        <v>83</v>
      </c>
      <c r="S234" s="101"/>
      <c r="T234" s="101"/>
      <c r="U234" s="101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  <c r="BJ234" s="102"/>
      <c r="BK234" s="102"/>
      <c r="BL234" s="102"/>
      <c r="BM234" s="102"/>
      <c r="BN234" s="102"/>
      <c r="BO234" s="102"/>
      <c r="BP234" s="102"/>
      <c r="BQ234" s="102"/>
      <c r="BR234" s="102"/>
      <c r="BS234" s="102"/>
      <c r="BT234" s="102"/>
      <c r="BU234" s="102"/>
      <c r="BV234" s="102"/>
      <c r="BW234" s="102"/>
      <c r="BX234" s="102"/>
      <c r="BY234" s="102"/>
      <c r="BZ234" s="102"/>
      <c r="CA234" s="102"/>
      <c r="CB234" s="102"/>
      <c r="CC234" s="102"/>
      <c r="CD234" s="102"/>
      <c r="CE234" s="102"/>
      <c r="CF234" s="102"/>
      <c r="CG234" s="102"/>
      <c r="CH234" s="102"/>
      <c r="CI234" s="102"/>
      <c r="CJ234" s="102"/>
      <c r="CK234" s="102"/>
      <c r="CL234" s="102"/>
      <c r="CM234" s="102"/>
      <c r="CN234" s="102"/>
      <c r="CO234" s="102"/>
      <c r="CP234" s="102"/>
      <c r="CQ234" s="102"/>
      <c r="CR234" s="102"/>
      <c r="CS234" s="102"/>
      <c r="CT234" s="102"/>
      <c r="CU234" s="102"/>
      <c r="CV234" s="102"/>
      <c r="CW234" s="102"/>
      <c r="CX234" s="102"/>
      <c r="CY234" s="102"/>
      <c r="CZ234" s="102"/>
      <c r="DA234" s="102"/>
      <c r="DB234" s="102"/>
      <c r="DC234" s="102"/>
      <c r="DD234" s="102"/>
      <c r="DE234" s="102"/>
      <c r="DF234" s="102"/>
      <c r="DG234" s="102"/>
      <c r="DH234" s="102"/>
      <c r="DI234" s="102"/>
      <c r="DJ234" s="102"/>
      <c r="DK234" s="102"/>
      <c r="DL234" s="102"/>
      <c r="DM234" s="102"/>
      <c r="DN234" s="102"/>
      <c r="DO234" s="102"/>
      <c r="DP234" s="102"/>
      <c r="DQ234" s="102"/>
      <c r="DR234" s="102"/>
      <c r="DS234" s="102"/>
      <c r="DT234" s="102"/>
      <c r="DU234" s="102"/>
      <c r="DV234" s="102"/>
      <c r="DW234" s="102"/>
      <c r="DX234" s="102"/>
      <c r="DY234" s="102"/>
      <c r="DZ234" s="102"/>
      <c r="EA234" s="102"/>
      <c r="EB234" s="102"/>
      <c r="EC234" s="102"/>
      <c r="ED234" s="102"/>
      <c r="EE234" s="102"/>
      <c r="EF234" s="102"/>
      <c r="EG234" s="102"/>
      <c r="EH234" s="102"/>
      <c r="EI234" s="102"/>
      <c r="EJ234" s="102"/>
      <c r="EK234" s="102"/>
      <c r="EL234" s="102"/>
      <c r="EM234" s="102"/>
      <c r="EN234" s="102"/>
      <c r="EO234" s="102"/>
      <c r="EP234" s="102"/>
      <c r="EQ234" s="102"/>
      <c r="ER234" s="102"/>
      <c r="ES234" s="102"/>
      <c r="ET234" s="102"/>
      <c r="EU234" s="102"/>
      <c r="EV234" s="102"/>
      <c r="EW234" s="102"/>
      <c r="EX234" s="102"/>
      <c r="EY234" s="102"/>
      <c r="EZ234" s="102"/>
      <c r="FA234" s="102"/>
      <c r="FB234" s="102"/>
      <c r="FC234" s="102"/>
      <c r="FD234" s="102"/>
      <c r="FE234" s="102"/>
      <c r="FF234" s="102"/>
      <c r="FG234" s="102"/>
      <c r="FH234" s="102"/>
      <c r="FI234" s="102"/>
      <c r="FJ234" s="102"/>
      <c r="FK234" s="102"/>
      <c r="FL234" s="102"/>
      <c r="FM234" s="102"/>
      <c r="FN234" s="102"/>
      <c r="FO234" s="102"/>
      <c r="FP234" s="102"/>
      <c r="FQ234" s="102"/>
      <c r="FR234" s="102"/>
      <c r="FS234" s="102"/>
      <c r="FT234" s="102"/>
      <c r="FU234" s="102"/>
      <c r="FV234" s="102"/>
      <c r="FW234" s="102"/>
      <c r="FX234" s="102"/>
      <c r="FY234" s="102"/>
      <c r="FZ234" s="102"/>
      <c r="GA234" s="102"/>
      <c r="GB234" s="102"/>
      <c r="GC234" s="102"/>
      <c r="GD234" s="102"/>
      <c r="GE234" s="102"/>
      <c r="GF234" s="102"/>
      <c r="GG234" s="102"/>
      <c r="GH234" s="102"/>
      <c r="GI234" s="102"/>
      <c r="GJ234" s="102"/>
      <c r="GK234" s="102"/>
      <c r="GL234" s="102"/>
      <c r="GM234" s="102"/>
      <c r="GN234" s="102"/>
      <c r="GO234" s="102"/>
      <c r="GP234" s="102"/>
      <c r="GQ234" s="102"/>
      <c r="GR234" s="102"/>
      <c r="GS234" s="102"/>
      <c r="GT234" s="102"/>
      <c r="GU234" s="102"/>
      <c r="GV234" s="102"/>
      <c r="GW234" s="102"/>
      <c r="GX234" s="102"/>
      <c r="GY234" s="102"/>
    </row>
    <row r="235" spans="1:207" s="40" customFormat="1" ht="19.5" customHeight="1">
      <c r="A235" s="50" t="s">
        <v>1114</v>
      </c>
      <c r="B235" s="91" t="s">
        <v>254</v>
      </c>
      <c r="C235" s="40">
        <v>1961</v>
      </c>
      <c r="D235" s="50" t="s">
        <v>30</v>
      </c>
      <c r="E235" s="40" t="s">
        <v>29</v>
      </c>
      <c r="F235" s="32">
        <v>2</v>
      </c>
      <c r="G235" s="32">
        <v>2</v>
      </c>
      <c r="H235" s="33">
        <v>726</v>
      </c>
      <c r="I235" s="33">
        <v>398.4</v>
      </c>
      <c r="J235" s="33">
        <v>398.4</v>
      </c>
      <c r="K235" s="57">
        <f t="shared" si="48"/>
        <v>4283872.5</v>
      </c>
      <c r="L235" s="33">
        <v>0</v>
      </c>
      <c r="M235" s="33">
        <v>0</v>
      </c>
      <c r="N235" s="33">
        <v>0</v>
      </c>
      <c r="O235" s="33">
        <v>4283872.5</v>
      </c>
      <c r="P235" s="36">
        <f t="shared" si="47"/>
        <v>5900.650826446281</v>
      </c>
      <c r="Q235" s="57">
        <v>9673</v>
      </c>
      <c r="R235" s="80" t="s">
        <v>83</v>
      </c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</row>
    <row r="236" spans="1:21" s="40" customFormat="1" ht="31.5">
      <c r="A236" s="50" t="s">
        <v>1115</v>
      </c>
      <c r="B236" s="91" t="s">
        <v>255</v>
      </c>
      <c r="C236" s="40" t="s">
        <v>296</v>
      </c>
      <c r="D236" s="50" t="s">
        <v>30</v>
      </c>
      <c r="E236" s="40" t="s">
        <v>297</v>
      </c>
      <c r="F236" s="32">
        <v>2</v>
      </c>
      <c r="G236" s="32">
        <v>2</v>
      </c>
      <c r="H236" s="33">
        <v>785.3</v>
      </c>
      <c r="I236" s="33">
        <v>409.7</v>
      </c>
      <c r="J236" s="33">
        <v>274.1</v>
      </c>
      <c r="K236" s="57">
        <f t="shared" si="48"/>
        <v>4753097</v>
      </c>
      <c r="L236" s="86">
        <v>0</v>
      </c>
      <c r="M236" s="86">
        <v>0</v>
      </c>
      <c r="N236" s="86">
        <v>0</v>
      </c>
      <c r="O236" s="86">
        <v>4753097</v>
      </c>
      <c r="P236" s="36">
        <f t="shared" si="47"/>
        <v>6052.587546160703</v>
      </c>
      <c r="Q236" s="57">
        <v>9673</v>
      </c>
      <c r="R236" s="80" t="s">
        <v>83</v>
      </c>
      <c r="S236" s="39"/>
      <c r="T236" s="39"/>
      <c r="U236" s="39"/>
    </row>
    <row r="237" spans="1:207" s="3" customFormat="1" ht="19.5" customHeight="1">
      <c r="A237" s="50" t="s">
        <v>1116</v>
      </c>
      <c r="B237" s="30" t="s">
        <v>256</v>
      </c>
      <c r="C237" s="40">
        <v>1956</v>
      </c>
      <c r="D237" s="50" t="s">
        <v>30</v>
      </c>
      <c r="E237" s="40" t="s">
        <v>29</v>
      </c>
      <c r="F237" s="32">
        <v>2</v>
      </c>
      <c r="G237" s="32">
        <v>2</v>
      </c>
      <c r="H237" s="35">
        <v>716</v>
      </c>
      <c r="I237" s="35">
        <v>383.4</v>
      </c>
      <c r="J237" s="35">
        <v>199.4</v>
      </c>
      <c r="K237" s="57">
        <f t="shared" si="48"/>
        <v>4200802</v>
      </c>
      <c r="L237" s="86">
        <v>0</v>
      </c>
      <c r="M237" s="86">
        <v>0</v>
      </c>
      <c r="N237" s="86">
        <v>0</v>
      </c>
      <c r="O237" s="86">
        <v>4200802</v>
      </c>
      <c r="P237" s="36">
        <f t="shared" si="47"/>
        <v>5867.041899441341</v>
      </c>
      <c r="Q237" s="57">
        <v>9673</v>
      </c>
      <c r="R237" s="80" t="s">
        <v>83</v>
      </c>
      <c r="S237" s="71"/>
      <c r="T237" s="71"/>
      <c r="U237" s="39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  <c r="CB237" s="40"/>
      <c r="CC237" s="40"/>
      <c r="CD237" s="40"/>
      <c r="CE237" s="40"/>
      <c r="CF237" s="40"/>
      <c r="CG237" s="40"/>
      <c r="CH237" s="40"/>
      <c r="CI237" s="40"/>
      <c r="CJ237" s="40"/>
      <c r="CK237" s="40"/>
      <c r="CL237" s="40"/>
      <c r="CM237" s="40"/>
      <c r="CN237" s="40"/>
      <c r="CO237" s="40"/>
      <c r="CP237" s="40"/>
      <c r="CQ237" s="40"/>
      <c r="CR237" s="40"/>
      <c r="CS237" s="40"/>
      <c r="CT237" s="40"/>
      <c r="CU237" s="40"/>
      <c r="CV237" s="40"/>
      <c r="CW237" s="40"/>
      <c r="CX237" s="40"/>
      <c r="CY237" s="40"/>
      <c r="CZ237" s="40"/>
      <c r="DA237" s="40"/>
      <c r="DB237" s="40"/>
      <c r="DC237" s="40"/>
      <c r="DD237" s="40"/>
      <c r="DE237" s="40"/>
      <c r="DF237" s="40"/>
      <c r="DG237" s="40"/>
      <c r="DH237" s="40"/>
      <c r="DI237" s="40"/>
      <c r="DJ237" s="40"/>
      <c r="DK237" s="40"/>
      <c r="DL237" s="40"/>
      <c r="DM237" s="40"/>
      <c r="DN237" s="40"/>
      <c r="DO237" s="40"/>
      <c r="DP237" s="40"/>
      <c r="DQ237" s="40"/>
      <c r="DR237" s="40"/>
      <c r="DS237" s="40"/>
      <c r="DT237" s="40"/>
      <c r="DU237" s="40"/>
      <c r="DV237" s="40"/>
      <c r="DW237" s="40"/>
      <c r="DX237" s="40"/>
      <c r="DY237" s="40"/>
      <c r="DZ237" s="40"/>
      <c r="EA237" s="40"/>
      <c r="EB237" s="40"/>
      <c r="EC237" s="40"/>
      <c r="ED237" s="40"/>
      <c r="EE237" s="40"/>
      <c r="EF237" s="40"/>
      <c r="EG237" s="40"/>
      <c r="EH237" s="40"/>
      <c r="EI237" s="40"/>
      <c r="EJ237" s="40"/>
      <c r="EK237" s="40"/>
      <c r="EL237" s="40"/>
      <c r="EM237" s="40"/>
      <c r="EN237" s="40"/>
      <c r="EO237" s="40"/>
      <c r="EP237" s="40"/>
      <c r="EQ237" s="40"/>
      <c r="ER237" s="40"/>
      <c r="ES237" s="40"/>
      <c r="ET237" s="40"/>
      <c r="EU237" s="40"/>
      <c r="EV237" s="40"/>
      <c r="EW237" s="40"/>
      <c r="EX237" s="40"/>
      <c r="EY237" s="40"/>
      <c r="EZ237" s="40"/>
      <c r="FA237" s="40"/>
      <c r="FB237" s="40"/>
      <c r="FC237" s="40"/>
      <c r="FD237" s="40"/>
      <c r="FE237" s="40"/>
      <c r="FF237" s="40"/>
      <c r="FG237" s="40"/>
      <c r="FH237" s="40"/>
      <c r="FI237" s="40"/>
      <c r="FJ237" s="40"/>
      <c r="FK237" s="40"/>
      <c r="FL237" s="40"/>
      <c r="FM237" s="40"/>
      <c r="FN237" s="40"/>
      <c r="FO237" s="40"/>
      <c r="FP237" s="40"/>
      <c r="FQ237" s="40"/>
      <c r="FR237" s="40"/>
      <c r="FS237" s="40"/>
      <c r="FT237" s="40"/>
      <c r="FU237" s="40"/>
      <c r="FV237" s="40"/>
      <c r="FW237" s="40"/>
      <c r="FX237" s="40"/>
      <c r="FY237" s="40"/>
      <c r="FZ237" s="40"/>
      <c r="GA237" s="40"/>
      <c r="GB237" s="40"/>
      <c r="GC237" s="40"/>
      <c r="GD237" s="40"/>
      <c r="GE237" s="40"/>
      <c r="GF237" s="40"/>
      <c r="GG237" s="40"/>
      <c r="GH237" s="40"/>
      <c r="GI237" s="40"/>
      <c r="GJ237" s="40"/>
      <c r="GK237" s="40"/>
      <c r="GL237" s="40"/>
      <c r="GM237" s="40"/>
      <c r="GN237" s="40"/>
      <c r="GO237" s="40"/>
      <c r="GP237" s="40"/>
      <c r="GQ237" s="40"/>
      <c r="GR237" s="40"/>
      <c r="GS237" s="40"/>
      <c r="GT237" s="40"/>
      <c r="GU237" s="40"/>
      <c r="GV237" s="40"/>
      <c r="GW237" s="40"/>
      <c r="GX237" s="40"/>
      <c r="GY237" s="40"/>
    </row>
    <row r="238" spans="1:207" s="3" customFormat="1" ht="19.5" customHeight="1">
      <c r="A238" s="50" t="s">
        <v>1117</v>
      </c>
      <c r="B238" s="30" t="s">
        <v>257</v>
      </c>
      <c r="C238" s="40">
        <v>1953</v>
      </c>
      <c r="D238" s="50" t="s">
        <v>30</v>
      </c>
      <c r="E238" s="40" t="s">
        <v>29</v>
      </c>
      <c r="F238" s="32">
        <v>2</v>
      </c>
      <c r="G238" s="32">
        <v>2</v>
      </c>
      <c r="H238" s="35">
        <v>703.9</v>
      </c>
      <c r="I238" s="35">
        <v>381.1</v>
      </c>
      <c r="J238" s="35">
        <v>381.1</v>
      </c>
      <c r="K238" s="57">
        <f t="shared" si="48"/>
        <v>3781400</v>
      </c>
      <c r="L238" s="86">
        <v>0</v>
      </c>
      <c r="M238" s="86">
        <v>0</v>
      </c>
      <c r="N238" s="86">
        <v>0</v>
      </c>
      <c r="O238" s="86">
        <v>3781400</v>
      </c>
      <c r="P238" s="36">
        <f t="shared" si="47"/>
        <v>5372.069896292087</v>
      </c>
      <c r="Q238" s="57">
        <v>9673</v>
      </c>
      <c r="R238" s="80" t="s">
        <v>83</v>
      </c>
      <c r="S238" s="39"/>
      <c r="T238" s="39"/>
      <c r="U238" s="39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40"/>
      <c r="CF238" s="40"/>
      <c r="CG238" s="40"/>
      <c r="CH238" s="40"/>
      <c r="CI238" s="40"/>
      <c r="CJ238" s="40"/>
      <c r="CK238" s="40"/>
      <c r="CL238" s="40"/>
      <c r="CM238" s="40"/>
      <c r="CN238" s="40"/>
      <c r="CO238" s="40"/>
      <c r="CP238" s="40"/>
      <c r="CQ238" s="40"/>
      <c r="CR238" s="40"/>
      <c r="CS238" s="40"/>
      <c r="CT238" s="40"/>
      <c r="CU238" s="40"/>
      <c r="CV238" s="40"/>
      <c r="CW238" s="40"/>
      <c r="CX238" s="40"/>
      <c r="CY238" s="40"/>
      <c r="CZ238" s="40"/>
      <c r="DA238" s="40"/>
      <c r="DB238" s="40"/>
      <c r="DC238" s="40"/>
      <c r="DD238" s="40"/>
      <c r="DE238" s="40"/>
      <c r="DF238" s="40"/>
      <c r="DG238" s="40"/>
      <c r="DH238" s="40"/>
      <c r="DI238" s="40"/>
      <c r="DJ238" s="40"/>
      <c r="DK238" s="40"/>
      <c r="DL238" s="40"/>
      <c r="DM238" s="40"/>
      <c r="DN238" s="40"/>
      <c r="DO238" s="40"/>
      <c r="DP238" s="40"/>
      <c r="DQ238" s="40"/>
      <c r="DR238" s="40"/>
      <c r="DS238" s="40"/>
      <c r="DT238" s="40"/>
      <c r="DU238" s="40"/>
      <c r="DV238" s="40"/>
      <c r="DW238" s="40"/>
      <c r="DX238" s="40"/>
      <c r="DY238" s="40"/>
      <c r="DZ238" s="40"/>
      <c r="EA238" s="40"/>
      <c r="EB238" s="40"/>
      <c r="EC238" s="40"/>
      <c r="ED238" s="40"/>
      <c r="EE238" s="40"/>
      <c r="EF238" s="40"/>
      <c r="EG238" s="40"/>
      <c r="EH238" s="40"/>
      <c r="EI238" s="40"/>
      <c r="EJ238" s="40"/>
      <c r="EK238" s="40"/>
      <c r="EL238" s="40"/>
      <c r="EM238" s="40"/>
      <c r="EN238" s="40"/>
      <c r="EO238" s="40"/>
      <c r="EP238" s="40"/>
      <c r="EQ238" s="40"/>
      <c r="ER238" s="40"/>
      <c r="ES238" s="40"/>
      <c r="ET238" s="40"/>
      <c r="EU238" s="40"/>
      <c r="EV238" s="40"/>
      <c r="EW238" s="40"/>
      <c r="EX238" s="40"/>
      <c r="EY238" s="40"/>
      <c r="EZ238" s="40"/>
      <c r="FA238" s="40"/>
      <c r="FB238" s="40"/>
      <c r="FC238" s="40"/>
      <c r="FD238" s="40"/>
      <c r="FE238" s="40"/>
      <c r="FF238" s="40"/>
      <c r="FG238" s="40"/>
      <c r="FH238" s="40"/>
      <c r="FI238" s="40"/>
      <c r="FJ238" s="40"/>
      <c r="FK238" s="40"/>
      <c r="FL238" s="40"/>
      <c r="FM238" s="40"/>
      <c r="FN238" s="40"/>
      <c r="FO238" s="40"/>
      <c r="FP238" s="40"/>
      <c r="FQ238" s="40"/>
      <c r="FR238" s="40"/>
      <c r="FS238" s="40"/>
      <c r="FT238" s="40"/>
      <c r="FU238" s="40"/>
      <c r="FV238" s="40"/>
      <c r="FW238" s="40"/>
      <c r="FX238" s="40"/>
      <c r="FY238" s="40"/>
      <c r="FZ238" s="40"/>
      <c r="GA238" s="40"/>
      <c r="GB238" s="40"/>
      <c r="GC238" s="40"/>
      <c r="GD238" s="40"/>
      <c r="GE238" s="40"/>
      <c r="GF238" s="40"/>
      <c r="GG238" s="40"/>
      <c r="GH238" s="40"/>
      <c r="GI238" s="40"/>
      <c r="GJ238" s="40"/>
      <c r="GK238" s="40"/>
      <c r="GL238" s="40"/>
      <c r="GM238" s="40"/>
      <c r="GN238" s="40"/>
      <c r="GO238" s="40"/>
      <c r="GP238" s="40"/>
      <c r="GQ238" s="40"/>
      <c r="GR238" s="40"/>
      <c r="GS238" s="40"/>
      <c r="GT238" s="40"/>
      <c r="GU238" s="40"/>
      <c r="GV238" s="40"/>
      <c r="GW238" s="40"/>
      <c r="GX238" s="40"/>
      <c r="GY238" s="40"/>
    </row>
    <row r="239" spans="1:21" s="3" customFormat="1" ht="31.5">
      <c r="A239" s="50" t="s">
        <v>1118</v>
      </c>
      <c r="B239" s="91" t="s">
        <v>258</v>
      </c>
      <c r="C239" s="40" t="s">
        <v>296</v>
      </c>
      <c r="D239" s="50" t="s">
        <v>30</v>
      </c>
      <c r="E239" s="40" t="s">
        <v>29</v>
      </c>
      <c r="F239" s="32">
        <v>2</v>
      </c>
      <c r="G239" s="32">
        <v>1</v>
      </c>
      <c r="H239" s="33">
        <v>345.9</v>
      </c>
      <c r="I239" s="33">
        <v>154.9</v>
      </c>
      <c r="J239" s="33">
        <v>154.9</v>
      </c>
      <c r="K239" s="57">
        <f t="shared" si="48"/>
        <v>2368228</v>
      </c>
      <c r="L239" s="29">
        <v>0</v>
      </c>
      <c r="M239" s="29">
        <v>0</v>
      </c>
      <c r="N239" s="29">
        <v>0</v>
      </c>
      <c r="O239" s="33">
        <v>2368228</v>
      </c>
      <c r="P239" s="36">
        <f t="shared" si="47"/>
        <v>6846.568372361955</v>
      </c>
      <c r="Q239" s="57">
        <v>9673</v>
      </c>
      <c r="R239" s="55" t="s">
        <v>84</v>
      </c>
      <c r="S239" s="10"/>
      <c r="T239" s="10"/>
      <c r="U239" s="10"/>
    </row>
    <row r="240" spans="1:21" s="3" customFormat="1" ht="19.5" customHeight="1">
      <c r="A240" s="50" t="s">
        <v>1119</v>
      </c>
      <c r="B240" s="91" t="s">
        <v>259</v>
      </c>
      <c r="C240" s="40">
        <v>1960</v>
      </c>
      <c r="D240" s="50" t="s">
        <v>30</v>
      </c>
      <c r="E240" s="40" t="s">
        <v>29</v>
      </c>
      <c r="F240" s="32">
        <v>2</v>
      </c>
      <c r="G240" s="32">
        <v>1</v>
      </c>
      <c r="H240" s="33">
        <v>503.6</v>
      </c>
      <c r="I240" s="33">
        <v>275.6</v>
      </c>
      <c r="J240" s="33">
        <v>236.4</v>
      </c>
      <c r="K240" s="57">
        <f t="shared" si="48"/>
        <v>2796581</v>
      </c>
      <c r="L240" s="35">
        <v>0</v>
      </c>
      <c r="M240" s="35">
        <v>0</v>
      </c>
      <c r="N240" s="35">
        <v>0</v>
      </c>
      <c r="O240" s="33">
        <v>2796581</v>
      </c>
      <c r="P240" s="36">
        <f t="shared" si="47"/>
        <v>5553.1791104050835</v>
      </c>
      <c r="Q240" s="57">
        <v>9673</v>
      </c>
      <c r="R240" s="55" t="s">
        <v>84</v>
      </c>
      <c r="S240" s="89"/>
      <c r="T240" s="89"/>
      <c r="U240" s="10"/>
    </row>
    <row r="241" spans="1:21" s="3" customFormat="1" ht="19.5" customHeight="1">
      <c r="A241" s="50" t="s">
        <v>1120</v>
      </c>
      <c r="B241" s="30" t="s">
        <v>260</v>
      </c>
      <c r="C241" s="40">
        <v>1917</v>
      </c>
      <c r="D241" s="50" t="s">
        <v>30</v>
      </c>
      <c r="E241" s="40" t="s">
        <v>29</v>
      </c>
      <c r="F241" s="32">
        <v>2</v>
      </c>
      <c r="G241" s="32">
        <v>2</v>
      </c>
      <c r="H241" s="35">
        <v>836.9</v>
      </c>
      <c r="I241" s="35">
        <v>276.9</v>
      </c>
      <c r="J241" s="35">
        <v>276.9</v>
      </c>
      <c r="K241" s="57">
        <f t="shared" si="48"/>
        <v>4348836</v>
      </c>
      <c r="L241" s="86">
        <v>0</v>
      </c>
      <c r="M241" s="86">
        <v>0</v>
      </c>
      <c r="N241" s="86">
        <v>0</v>
      </c>
      <c r="O241" s="33">
        <v>4348836</v>
      </c>
      <c r="P241" s="36">
        <f t="shared" si="47"/>
        <v>5196.362767355718</v>
      </c>
      <c r="Q241" s="57">
        <v>9673</v>
      </c>
      <c r="R241" s="55" t="s">
        <v>84</v>
      </c>
      <c r="S241" s="10"/>
      <c r="T241" s="10"/>
      <c r="U241" s="10"/>
    </row>
    <row r="242" spans="1:207" s="9" customFormat="1" ht="19.5" customHeight="1">
      <c r="A242" s="50" t="s">
        <v>1121</v>
      </c>
      <c r="B242" s="91" t="s">
        <v>261</v>
      </c>
      <c r="C242" s="40">
        <v>1952</v>
      </c>
      <c r="D242" s="50" t="s">
        <v>30</v>
      </c>
      <c r="E242" s="40" t="s">
        <v>29</v>
      </c>
      <c r="F242" s="32">
        <v>2</v>
      </c>
      <c r="G242" s="32">
        <v>1</v>
      </c>
      <c r="H242" s="33">
        <v>1437.8</v>
      </c>
      <c r="I242" s="33">
        <v>277.9</v>
      </c>
      <c r="J242" s="33">
        <v>245.1</v>
      </c>
      <c r="K242" s="57">
        <f t="shared" si="48"/>
        <v>5810443.5</v>
      </c>
      <c r="L242" s="86">
        <v>0</v>
      </c>
      <c r="M242" s="86">
        <v>0</v>
      </c>
      <c r="N242" s="86">
        <v>0</v>
      </c>
      <c r="O242" s="33">
        <v>5810443.5</v>
      </c>
      <c r="P242" s="36">
        <f t="shared" si="47"/>
        <v>4041.2042704131313</v>
      </c>
      <c r="Q242" s="57">
        <v>9673</v>
      </c>
      <c r="R242" s="75" t="s">
        <v>85</v>
      </c>
      <c r="S242" s="10"/>
      <c r="T242" s="10"/>
      <c r="U242" s="10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</row>
    <row r="243" spans="1:207" s="9" customFormat="1" ht="31.5">
      <c r="A243" s="50" t="s">
        <v>1122</v>
      </c>
      <c r="B243" s="91" t="s">
        <v>262</v>
      </c>
      <c r="C243" s="40" t="s">
        <v>298</v>
      </c>
      <c r="D243" s="50" t="s">
        <v>30</v>
      </c>
      <c r="E243" s="40" t="s">
        <v>29</v>
      </c>
      <c r="F243" s="32">
        <v>2</v>
      </c>
      <c r="G243" s="32">
        <v>1</v>
      </c>
      <c r="H243" s="33">
        <v>793.1</v>
      </c>
      <c r="I243" s="33">
        <v>383.7</v>
      </c>
      <c r="J243" s="33">
        <v>383.7</v>
      </c>
      <c r="K243" s="57">
        <f t="shared" si="48"/>
        <v>3696792</v>
      </c>
      <c r="L243" s="86">
        <v>0</v>
      </c>
      <c r="M243" s="86">
        <v>0</v>
      </c>
      <c r="N243" s="86">
        <v>0</v>
      </c>
      <c r="O243" s="35">
        <v>3696792</v>
      </c>
      <c r="P243" s="36">
        <f t="shared" si="47"/>
        <v>4661.192787794729</v>
      </c>
      <c r="Q243" s="57">
        <v>9673</v>
      </c>
      <c r="R243" s="55" t="s">
        <v>84</v>
      </c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</row>
    <row r="244" spans="1:21" s="9" customFormat="1" ht="19.5" customHeight="1">
      <c r="A244" s="50" t="s">
        <v>1123</v>
      </c>
      <c r="B244" s="30" t="s">
        <v>263</v>
      </c>
      <c r="C244" s="40">
        <v>1947</v>
      </c>
      <c r="D244" s="50" t="s">
        <v>30</v>
      </c>
      <c r="E244" s="40" t="s">
        <v>29</v>
      </c>
      <c r="F244" s="32">
        <v>2</v>
      </c>
      <c r="G244" s="32">
        <v>3</v>
      </c>
      <c r="H244" s="35">
        <v>1929.4</v>
      </c>
      <c r="I244" s="35">
        <v>1000.2</v>
      </c>
      <c r="J244" s="33">
        <v>923.5</v>
      </c>
      <c r="K244" s="57">
        <f t="shared" si="48"/>
        <v>6036127.5</v>
      </c>
      <c r="L244" s="86">
        <v>0</v>
      </c>
      <c r="M244" s="86">
        <v>0</v>
      </c>
      <c r="N244" s="86">
        <v>0</v>
      </c>
      <c r="O244" s="33">
        <v>6036127.5</v>
      </c>
      <c r="P244" s="36">
        <f t="shared" si="47"/>
        <v>3128.4997926816627</v>
      </c>
      <c r="Q244" s="57">
        <v>9673</v>
      </c>
      <c r="R244" s="55" t="s">
        <v>84</v>
      </c>
      <c r="S244" s="87"/>
      <c r="T244" s="87"/>
      <c r="U244" s="88"/>
    </row>
    <row r="245" spans="1:207" s="10" customFormat="1" ht="19.5" customHeight="1">
      <c r="A245" s="50" t="s">
        <v>1124</v>
      </c>
      <c r="B245" s="91" t="s">
        <v>264</v>
      </c>
      <c r="C245" s="40">
        <v>1946</v>
      </c>
      <c r="D245" s="50" t="s">
        <v>30</v>
      </c>
      <c r="E245" s="40" t="s">
        <v>29</v>
      </c>
      <c r="F245" s="32">
        <v>2</v>
      </c>
      <c r="G245" s="32">
        <v>1</v>
      </c>
      <c r="H245" s="33">
        <v>656.7</v>
      </c>
      <c r="I245" s="33">
        <v>346.4</v>
      </c>
      <c r="J245" s="33">
        <v>309.4</v>
      </c>
      <c r="K245" s="57">
        <f t="shared" si="48"/>
        <v>4703408.5</v>
      </c>
      <c r="L245" s="33">
        <v>0</v>
      </c>
      <c r="M245" s="33">
        <v>0</v>
      </c>
      <c r="N245" s="33">
        <v>0</v>
      </c>
      <c r="O245" s="33">
        <v>4703408.5</v>
      </c>
      <c r="P245" s="36">
        <f t="shared" si="47"/>
        <v>7162.187452413583</v>
      </c>
      <c r="Q245" s="57">
        <v>9673</v>
      </c>
      <c r="R245" s="55" t="s">
        <v>84</v>
      </c>
      <c r="S245" s="87"/>
      <c r="T245" s="87"/>
      <c r="U245" s="87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</row>
    <row r="246" spans="1:207" s="40" customFormat="1" ht="19.5" customHeight="1">
      <c r="A246" s="50" t="s">
        <v>1125</v>
      </c>
      <c r="B246" s="91" t="s">
        <v>265</v>
      </c>
      <c r="C246" s="40">
        <v>1959</v>
      </c>
      <c r="D246" s="50" t="s">
        <v>30</v>
      </c>
      <c r="E246" s="40" t="s">
        <v>29</v>
      </c>
      <c r="F246" s="32">
        <v>2</v>
      </c>
      <c r="G246" s="32">
        <v>2</v>
      </c>
      <c r="H246" s="33">
        <v>818.4</v>
      </c>
      <c r="I246" s="33">
        <v>437.7</v>
      </c>
      <c r="J246" s="33">
        <v>437.7</v>
      </c>
      <c r="K246" s="57">
        <f t="shared" si="48"/>
        <v>5058532.5</v>
      </c>
      <c r="L246" s="86">
        <v>0</v>
      </c>
      <c r="M246" s="86">
        <v>0</v>
      </c>
      <c r="N246" s="86">
        <v>0</v>
      </c>
      <c r="O246" s="86">
        <v>5058532.5</v>
      </c>
      <c r="P246" s="36">
        <f t="shared" si="47"/>
        <v>6181.002565982405</v>
      </c>
      <c r="Q246" s="57">
        <v>9673</v>
      </c>
      <c r="R246" s="55" t="s">
        <v>84</v>
      </c>
      <c r="S246" s="87"/>
      <c r="T246" s="87"/>
      <c r="U246" s="87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</row>
    <row r="247" spans="1:21" s="40" customFormat="1" ht="19.5" customHeight="1">
      <c r="A247" s="50" t="s">
        <v>1126</v>
      </c>
      <c r="B247" s="91" t="s">
        <v>266</v>
      </c>
      <c r="C247" s="40">
        <v>1917</v>
      </c>
      <c r="D247" s="50" t="s">
        <v>30</v>
      </c>
      <c r="E247" s="40" t="s">
        <v>29</v>
      </c>
      <c r="F247" s="32">
        <v>2</v>
      </c>
      <c r="G247" s="32">
        <v>1</v>
      </c>
      <c r="H247" s="33">
        <v>366.8</v>
      </c>
      <c r="I247" s="33">
        <v>132.2</v>
      </c>
      <c r="J247" s="33">
        <v>89.2</v>
      </c>
      <c r="K247" s="57">
        <f t="shared" si="48"/>
        <v>2096454</v>
      </c>
      <c r="L247" s="86">
        <v>0</v>
      </c>
      <c r="M247" s="86">
        <v>0</v>
      </c>
      <c r="N247" s="86">
        <v>0</v>
      </c>
      <c r="O247" s="86">
        <v>2096454</v>
      </c>
      <c r="P247" s="36">
        <f t="shared" si="47"/>
        <v>5715.523446019629</v>
      </c>
      <c r="Q247" s="57">
        <v>9673</v>
      </c>
      <c r="R247" s="55" t="s">
        <v>84</v>
      </c>
      <c r="S247" s="39"/>
      <c r="T247" s="39"/>
      <c r="U247" s="39"/>
    </row>
    <row r="248" spans="1:21" s="40" customFormat="1" ht="19.5" customHeight="1">
      <c r="A248" s="50" t="s">
        <v>1127</v>
      </c>
      <c r="B248" s="30" t="s">
        <v>267</v>
      </c>
      <c r="C248" s="40">
        <v>1959</v>
      </c>
      <c r="D248" s="50" t="s">
        <v>30</v>
      </c>
      <c r="E248" s="40" t="s">
        <v>29</v>
      </c>
      <c r="F248" s="32">
        <v>2</v>
      </c>
      <c r="G248" s="32">
        <v>2</v>
      </c>
      <c r="H248" s="35">
        <v>1224.5</v>
      </c>
      <c r="I248" s="35">
        <v>694</v>
      </c>
      <c r="J248" s="35">
        <v>694</v>
      </c>
      <c r="K248" s="57">
        <f t="shared" si="48"/>
        <v>5084478</v>
      </c>
      <c r="L248" s="86">
        <v>0</v>
      </c>
      <c r="M248" s="86">
        <v>0</v>
      </c>
      <c r="N248" s="86">
        <v>0</v>
      </c>
      <c r="O248" s="86">
        <v>5084478</v>
      </c>
      <c r="P248" s="36">
        <f t="shared" si="47"/>
        <v>4152.289097590853</v>
      </c>
      <c r="Q248" s="57">
        <v>9673</v>
      </c>
      <c r="R248" s="55" t="s">
        <v>84</v>
      </c>
      <c r="S248" s="71"/>
      <c r="T248" s="71"/>
      <c r="U248" s="39"/>
    </row>
    <row r="249" spans="1:207" s="10" customFormat="1" ht="31.5">
      <c r="A249" s="50" t="s">
        <v>1128</v>
      </c>
      <c r="B249" s="30" t="s">
        <v>268</v>
      </c>
      <c r="C249" s="40" t="s">
        <v>298</v>
      </c>
      <c r="D249" s="50" t="s">
        <v>30</v>
      </c>
      <c r="E249" s="40" t="s">
        <v>29</v>
      </c>
      <c r="F249" s="32">
        <v>2</v>
      </c>
      <c r="G249" s="32">
        <v>1</v>
      </c>
      <c r="H249" s="35">
        <v>484.5</v>
      </c>
      <c r="I249" s="35">
        <v>268.2</v>
      </c>
      <c r="J249" s="33">
        <v>238.2</v>
      </c>
      <c r="K249" s="57">
        <f t="shared" si="48"/>
        <v>3104360.5</v>
      </c>
      <c r="L249" s="86">
        <v>0</v>
      </c>
      <c r="M249" s="86">
        <v>0</v>
      </c>
      <c r="N249" s="86">
        <v>0</v>
      </c>
      <c r="O249" s="86">
        <v>3104360.5</v>
      </c>
      <c r="P249" s="36">
        <f t="shared" si="47"/>
        <v>6407.348813209494</v>
      </c>
      <c r="Q249" s="57">
        <v>9673</v>
      </c>
      <c r="R249" s="55" t="s">
        <v>84</v>
      </c>
      <c r="S249" s="71"/>
      <c r="T249" s="71"/>
      <c r="U249" s="39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  <c r="CA249" s="40"/>
      <c r="CB249" s="40"/>
      <c r="CC249" s="40"/>
      <c r="CD249" s="40"/>
      <c r="CE249" s="40"/>
      <c r="CF249" s="40"/>
      <c r="CG249" s="40"/>
      <c r="CH249" s="40"/>
      <c r="CI249" s="40"/>
      <c r="CJ249" s="40"/>
      <c r="CK249" s="40"/>
      <c r="CL249" s="40"/>
      <c r="CM249" s="40"/>
      <c r="CN249" s="40"/>
      <c r="CO249" s="40"/>
      <c r="CP249" s="40"/>
      <c r="CQ249" s="40"/>
      <c r="CR249" s="40"/>
      <c r="CS249" s="40"/>
      <c r="CT249" s="40"/>
      <c r="CU249" s="40"/>
      <c r="CV249" s="40"/>
      <c r="CW249" s="40"/>
      <c r="CX249" s="40"/>
      <c r="CY249" s="40"/>
      <c r="CZ249" s="40"/>
      <c r="DA249" s="40"/>
      <c r="DB249" s="40"/>
      <c r="DC249" s="40"/>
      <c r="DD249" s="40"/>
      <c r="DE249" s="40"/>
      <c r="DF249" s="40"/>
      <c r="DG249" s="40"/>
      <c r="DH249" s="40"/>
      <c r="DI249" s="40"/>
      <c r="DJ249" s="40"/>
      <c r="DK249" s="40"/>
      <c r="DL249" s="40"/>
      <c r="DM249" s="40"/>
      <c r="DN249" s="40"/>
      <c r="DO249" s="40"/>
      <c r="DP249" s="40"/>
      <c r="DQ249" s="40"/>
      <c r="DR249" s="40"/>
      <c r="DS249" s="40"/>
      <c r="DT249" s="40"/>
      <c r="DU249" s="40"/>
      <c r="DV249" s="40"/>
      <c r="DW249" s="40"/>
      <c r="DX249" s="40"/>
      <c r="DY249" s="40"/>
      <c r="DZ249" s="40"/>
      <c r="EA249" s="40"/>
      <c r="EB249" s="40"/>
      <c r="EC249" s="40"/>
      <c r="ED249" s="40"/>
      <c r="EE249" s="40"/>
      <c r="EF249" s="40"/>
      <c r="EG249" s="40"/>
      <c r="EH249" s="40"/>
      <c r="EI249" s="40"/>
      <c r="EJ249" s="40"/>
      <c r="EK249" s="40"/>
      <c r="EL249" s="40"/>
      <c r="EM249" s="40"/>
      <c r="EN249" s="40"/>
      <c r="EO249" s="40"/>
      <c r="EP249" s="40"/>
      <c r="EQ249" s="40"/>
      <c r="ER249" s="40"/>
      <c r="ES249" s="40"/>
      <c r="ET249" s="40"/>
      <c r="EU249" s="40"/>
      <c r="EV249" s="40"/>
      <c r="EW249" s="40"/>
      <c r="EX249" s="40"/>
      <c r="EY249" s="40"/>
      <c r="EZ249" s="40"/>
      <c r="FA249" s="40"/>
      <c r="FB249" s="40"/>
      <c r="FC249" s="40"/>
      <c r="FD249" s="40"/>
      <c r="FE249" s="40"/>
      <c r="FF249" s="40"/>
      <c r="FG249" s="40"/>
      <c r="FH249" s="40"/>
      <c r="FI249" s="40"/>
      <c r="FJ249" s="40"/>
      <c r="FK249" s="40"/>
      <c r="FL249" s="40"/>
      <c r="FM249" s="40"/>
      <c r="FN249" s="40"/>
      <c r="FO249" s="40"/>
      <c r="FP249" s="40"/>
      <c r="FQ249" s="40"/>
      <c r="FR249" s="40"/>
      <c r="FS249" s="40"/>
      <c r="FT249" s="40"/>
      <c r="FU249" s="40"/>
      <c r="FV249" s="40"/>
      <c r="FW249" s="40"/>
      <c r="FX249" s="40"/>
      <c r="FY249" s="40"/>
      <c r="FZ249" s="40"/>
      <c r="GA249" s="40"/>
      <c r="GB249" s="40"/>
      <c r="GC249" s="40"/>
      <c r="GD249" s="40"/>
      <c r="GE249" s="40"/>
      <c r="GF249" s="40"/>
      <c r="GG249" s="40"/>
      <c r="GH249" s="40"/>
      <c r="GI249" s="40"/>
      <c r="GJ249" s="40"/>
      <c r="GK249" s="40"/>
      <c r="GL249" s="40"/>
      <c r="GM249" s="40"/>
      <c r="GN249" s="40"/>
      <c r="GO249" s="40"/>
      <c r="GP249" s="40"/>
      <c r="GQ249" s="40"/>
      <c r="GR249" s="40"/>
      <c r="GS249" s="40"/>
      <c r="GT249" s="40"/>
      <c r="GU249" s="40"/>
      <c r="GV249" s="40"/>
      <c r="GW249" s="40"/>
      <c r="GX249" s="40"/>
      <c r="GY249" s="40"/>
    </row>
    <row r="250" spans="1:207" s="3" customFormat="1" ht="19.5" customHeight="1">
      <c r="A250" s="50" t="s">
        <v>1129</v>
      </c>
      <c r="B250" s="91" t="s">
        <v>269</v>
      </c>
      <c r="C250" s="40">
        <v>1960</v>
      </c>
      <c r="D250" s="50" t="s">
        <v>30</v>
      </c>
      <c r="E250" s="40" t="s">
        <v>29</v>
      </c>
      <c r="F250" s="32">
        <v>3</v>
      </c>
      <c r="G250" s="32">
        <v>1</v>
      </c>
      <c r="H250" s="33">
        <v>922.2</v>
      </c>
      <c r="I250" s="33">
        <v>235.6</v>
      </c>
      <c r="J250" s="33">
        <v>164.8</v>
      </c>
      <c r="K250" s="57">
        <f t="shared" si="48"/>
        <v>4204407.5</v>
      </c>
      <c r="L250" s="86">
        <v>0</v>
      </c>
      <c r="M250" s="86">
        <v>0</v>
      </c>
      <c r="N250" s="86">
        <v>0</v>
      </c>
      <c r="O250" s="33">
        <v>4204407.5</v>
      </c>
      <c r="P250" s="36">
        <f t="shared" si="47"/>
        <v>4559.105942311863</v>
      </c>
      <c r="Q250" s="57">
        <v>9673</v>
      </c>
      <c r="R250" s="75" t="s">
        <v>85</v>
      </c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</row>
    <row r="251" spans="1:21" s="3" customFormat="1" ht="19.5" customHeight="1">
      <c r="A251" s="50" t="s">
        <v>1130</v>
      </c>
      <c r="B251" s="91" t="s">
        <v>270</v>
      </c>
      <c r="C251" s="40">
        <v>1952</v>
      </c>
      <c r="D251" s="50" t="s">
        <v>30</v>
      </c>
      <c r="E251" s="40" t="s">
        <v>29</v>
      </c>
      <c r="F251" s="32">
        <v>2</v>
      </c>
      <c r="G251" s="32">
        <v>2</v>
      </c>
      <c r="H251" s="33">
        <v>1484.4</v>
      </c>
      <c r="I251" s="33">
        <v>567.4</v>
      </c>
      <c r="J251" s="33">
        <v>567.4</v>
      </c>
      <c r="K251" s="57">
        <f t="shared" si="48"/>
        <v>7132478</v>
      </c>
      <c r="L251" s="86">
        <v>0</v>
      </c>
      <c r="M251" s="86">
        <v>0</v>
      </c>
      <c r="N251" s="86">
        <v>0</v>
      </c>
      <c r="O251" s="35">
        <v>7132478</v>
      </c>
      <c r="P251" s="36">
        <f t="shared" si="47"/>
        <v>4804.956884936674</v>
      </c>
      <c r="Q251" s="57">
        <v>9673</v>
      </c>
      <c r="R251" s="75" t="s">
        <v>85</v>
      </c>
      <c r="S251" s="10"/>
      <c r="T251" s="10"/>
      <c r="U251" s="10"/>
    </row>
    <row r="252" spans="1:207" s="3" customFormat="1" ht="19.5" customHeight="1">
      <c r="A252" s="50" t="s">
        <v>1131</v>
      </c>
      <c r="B252" s="91" t="s">
        <v>271</v>
      </c>
      <c r="C252" s="40">
        <v>1949</v>
      </c>
      <c r="D252" s="50" t="s">
        <v>30</v>
      </c>
      <c r="E252" s="40" t="s">
        <v>29</v>
      </c>
      <c r="F252" s="32">
        <v>2</v>
      </c>
      <c r="G252" s="32">
        <v>1</v>
      </c>
      <c r="H252" s="33">
        <v>1238</v>
      </c>
      <c r="I252" s="33">
        <v>216.6</v>
      </c>
      <c r="J252" s="33">
        <v>216.6</v>
      </c>
      <c r="K252" s="57">
        <f t="shared" si="48"/>
        <v>4094349.5</v>
      </c>
      <c r="L252" s="86">
        <v>0</v>
      </c>
      <c r="M252" s="86">
        <v>0</v>
      </c>
      <c r="N252" s="86">
        <v>0</v>
      </c>
      <c r="O252" s="100">
        <v>4094349.5</v>
      </c>
      <c r="P252" s="36">
        <f t="shared" si="47"/>
        <v>3307.228998384491</v>
      </c>
      <c r="Q252" s="57">
        <v>9673</v>
      </c>
      <c r="R252" s="75" t="s">
        <v>85</v>
      </c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</row>
    <row r="253" spans="1:207" s="10" customFormat="1" ht="19.5" customHeight="1">
      <c r="A253" s="50" t="s">
        <v>1132</v>
      </c>
      <c r="B253" s="91" t="s">
        <v>272</v>
      </c>
      <c r="C253" s="40">
        <v>1952</v>
      </c>
      <c r="D253" s="50" t="s">
        <v>30</v>
      </c>
      <c r="E253" s="40" t="s">
        <v>29</v>
      </c>
      <c r="F253" s="32">
        <v>2</v>
      </c>
      <c r="G253" s="32">
        <v>1</v>
      </c>
      <c r="H253" s="33">
        <v>1310</v>
      </c>
      <c r="I253" s="33">
        <v>278</v>
      </c>
      <c r="J253" s="33">
        <v>278</v>
      </c>
      <c r="K253" s="57">
        <f t="shared" si="48"/>
        <v>4279670</v>
      </c>
      <c r="L253" s="86">
        <v>0</v>
      </c>
      <c r="M253" s="86">
        <v>0</v>
      </c>
      <c r="N253" s="86">
        <v>0</v>
      </c>
      <c r="O253" s="33">
        <v>4279670</v>
      </c>
      <c r="P253" s="36">
        <f t="shared" si="47"/>
        <v>3266.9236641221373</v>
      </c>
      <c r="Q253" s="57">
        <v>9673</v>
      </c>
      <c r="R253" s="75" t="s">
        <v>85</v>
      </c>
      <c r="T253" s="89"/>
      <c r="U253" s="89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</row>
    <row r="254" spans="1:21" s="3" customFormat="1" ht="19.5" customHeight="1">
      <c r="A254" s="50" t="s">
        <v>1133</v>
      </c>
      <c r="B254" s="91" t="s">
        <v>273</v>
      </c>
      <c r="C254" s="40">
        <v>1946</v>
      </c>
      <c r="D254" s="50" t="s">
        <v>30</v>
      </c>
      <c r="E254" s="40" t="s">
        <v>29</v>
      </c>
      <c r="F254" s="32">
        <v>2</v>
      </c>
      <c r="G254" s="32">
        <v>1</v>
      </c>
      <c r="H254" s="33">
        <v>321.7</v>
      </c>
      <c r="I254" s="33">
        <v>165.7</v>
      </c>
      <c r="J254" s="33">
        <v>83.3</v>
      </c>
      <c r="K254" s="57">
        <f t="shared" si="48"/>
        <v>2943510.5</v>
      </c>
      <c r="L254" s="86">
        <v>0</v>
      </c>
      <c r="M254" s="86">
        <v>0</v>
      </c>
      <c r="N254" s="86">
        <v>0</v>
      </c>
      <c r="O254" s="33">
        <v>2943510.5</v>
      </c>
      <c r="P254" s="36">
        <f t="shared" si="47"/>
        <v>9149.861672365558</v>
      </c>
      <c r="Q254" s="57">
        <v>9673</v>
      </c>
      <c r="R254" s="75" t="s">
        <v>85</v>
      </c>
      <c r="S254" s="10"/>
      <c r="T254" s="10"/>
      <c r="U254" s="10"/>
    </row>
    <row r="255" spans="1:207" s="10" customFormat="1" ht="19.5" customHeight="1">
      <c r="A255" s="50" t="s">
        <v>1134</v>
      </c>
      <c r="B255" s="91" t="s">
        <v>274</v>
      </c>
      <c r="C255" s="40">
        <v>1941</v>
      </c>
      <c r="D255" s="50" t="s">
        <v>30</v>
      </c>
      <c r="E255" s="40" t="s">
        <v>29</v>
      </c>
      <c r="F255" s="32">
        <v>3</v>
      </c>
      <c r="G255" s="32">
        <v>3</v>
      </c>
      <c r="H255" s="33">
        <v>2184.7</v>
      </c>
      <c r="I255" s="33">
        <v>1080.6</v>
      </c>
      <c r="J255" s="33">
        <v>862.6</v>
      </c>
      <c r="K255" s="57">
        <f t="shared" si="48"/>
        <v>9210414</v>
      </c>
      <c r="L255" s="86">
        <v>0</v>
      </c>
      <c r="M255" s="86">
        <v>0</v>
      </c>
      <c r="N255" s="86">
        <v>0</v>
      </c>
      <c r="O255" s="33">
        <v>9210414</v>
      </c>
      <c r="P255" s="36">
        <f t="shared" si="47"/>
        <v>4215.871286675517</v>
      </c>
      <c r="Q255" s="57">
        <v>9673</v>
      </c>
      <c r="R255" s="75" t="s">
        <v>85</v>
      </c>
      <c r="S255" s="89"/>
      <c r="T255" s="89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</row>
    <row r="256" spans="1:21" s="3" customFormat="1" ht="19.5" customHeight="1">
      <c r="A256" s="50" t="s">
        <v>1135</v>
      </c>
      <c r="B256" s="91" t="s">
        <v>275</v>
      </c>
      <c r="C256" s="40">
        <v>1917</v>
      </c>
      <c r="D256" s="50" t="s">
        <v>30</v>
      </c>
      <c r="E256" s="40" t="s">
        <v>29</v>
      </c>
      <c r="F256" s="32">
        <v>2</v>
      </c>
      <c r="G256" s="32">
        <v>1</v>
      </c>
      <c r="H256" s="33">
        <v>972.5</v>
      </c>
      <c r="I256" s="33">
        <v>207.4</v>
      </c>
      <c r="J256" s="33">
        <v>207.4</v>
      </c>
      <c r="K256" s="57">
        <f t="shared" si="48"/>
        <v>6862224.5</v>
      </c>
      <c r="L256" s="35">
        <v>0</v>
      </c>
      <c r="M256" s="35">
        <v>0</v>
      </c>
      <c r="N256" s="35">
        <v>0</v>
      </c>
      <c r="O256" s="33">
        <v>6862224.5</v>
      </c>
      <c r="P256" s="36">
        <f t="shared" si="47"/>
        <v>7056.2719794344475</v>
      </c>
      <c r="Q256" s="57">
        <v>9673</v>
      </c>
      <c r="R256" s="75" t="s">
        <v>85</v>
      </c>
      <c r="S256" s="10"/>
      <c r="T256" s="10"/>
      <c r="U256" s="10"/>
    </row>
    <row r="257" spans="1:21" s="3" customFormat="1" ht="19.5" customHeight="1">
      <c r="A257" s="50" t="s">
        <v>1136</v>
      </c>
      <c r="B257" s="91" t="s">
        <v>276</v>
      </c>
      <c r="C257" s="40">
        <v>1993</v>
      </c>
      <c r="D257" s="50" t="s">
        <v>30</v>
      </c>
      <c r="E257" s="40" t="s">
        <v>29</v>
      </c>
      <c r="F257" s="32">
        <v>5</v>
      </c>
      <c r="G257" s="32">
        <v>6</v>
      </c>
      <c r="H257" s="33">
        <v>6017.1</v>
      </c>
      <c r="I257" s="33">
        <v>4243</v>
      </c>
      <c r="J257" s="33">
        <v>4123.3</v>
      </c>
      <c r="K257" s="57">
        <f t="shared" si="48"/>
        <v>200000</v>
      </c>
      <c r="L257" s="35">
        <v>0</v>
      </c>
      <c r="M257" s="35">
        <v>0</v>
      </c>
      <c r="N257" s="35">
        <v>0</v>
      </c>
      <c r="O257" s="33">
        <v>200000</v>
      </c>
      <c r="P257" s="36">
        <f t="shared" si="47"/>
        <v>33.238603313888746</v>
      </c>
      <c r="Q257" s="57">
        <v>9673</v>
      </c>
      <c r="R257" s="75" t="s">
        <v>85</v>
      </c>
      <c r="S257" s="89"/>
      <c r="T257" s="89"/>
      <c r="U257" s="10"/>
    </row>
    <row r="258" spans="1:21" s="3" customFormat="1" ht="19.5" customHeight="1">
      <c r="A258" s="50" t="s">
        <v>1137</v>
      </c>
      <c r="B258" s="91" t="s">
        <v>277</v>
      </c>
      <c r="C258" s="40">
        <v>1989</v>
      </c>
      <c r="D258" s="50" t="s">
        <v>30</v>
      </c>
      <c r="E258" s="40" t="s">
        <v>29</v>
      </c>
      <c r="F258" s="32">
        <v>3</v>
      </c>
      <c r="G258" s="32">
        <v>4</v>
      </c>
      <c r="H258" s="33">
        <v>2055.7</v>
      </c>
      <c r="I258" s="33">
        <v>1879.8</v>
      </c>
      <c r="J258" s="33">
        <v>1879.8</v>
      </c>
      <c r="K258" s="57">
        <f t="shared" si="48"/>
        <v>3002030</v>
      </c>
      <c r="L258" s="35">
        <v>0</v>
      </c>
      <c r="M258" s="35">
        <v>0</v>
      </c>
      <c r="N258" s="35">
        <v>0</v>
      </c>
      <c r="O258" s="33">
        <v>3002030</v>
      </c>
      <c r="P258" s="36">
        <f t="shared" si="47"/>
        <v>1460.344408230773</v>
      </c>
      <c r="Q258" s="57">
        <v>9673</v>
      </c>
      <c r="R258" s="75" t="s">
        <v>85</v>
      </c>
      <c r="S258" s="10"/>
      <c r="T258" s="10"/>
      <c r="U258" s="10"/>
    </row>
    <row r="259" spans="1:207" s="3" customFormat="1" ht="31.5">
      <c r="A259" s="50" t="s">
        <v>1138</v>
      </c>
      <c r="B259" s="91" t="s">
        <v>278</v>
      </c>
      <c r="C259" s="40" t="s">
        <v>301</v>
      </c>
      <c r="D259" s="50" t="s">
        <v>30</v>
      </c>
      <c r="E259" s="40" t="s">
        <v>29</v>
      </c>
      <c r="F259" s="32">
        <v>2</v>
      </c>
      <c r="G259" s="32">
        <v>3</v>
      </c>
      <c r="H259" s="35">
        <v>2382.3</v>
      </c>
      <c r="I259" s="35">
        <v>923.6</v>
      </c>
      <c r="J259" s="33">
        <v>879.1</v>
      </c>
      <c r="K259" s="57">
        <f t="shared" si="48"/>
        <v>4777080</v>
      </c>
      <c r="L259" s="86">
        <v>0</v>
      </c>
      <c r="M259" s="86">
        <v>0</v>
      </c>
      <c r="N259" s="86">
        <v>0</v>
      </c>
      <c r="O259" s="33">
        <v>4777080</v>
      </c>
      <c r="P259" s="36">
        <f t="shared" si="47"/>
        <v>2005.238634932628</v>
      </c>
      <c r="Q259" s="57">
        <v>9673</v>
      </c>
      <c r="R259" s="55" t="s">
        <v>84</v>
      </c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  <c r="GV259" s="10"/>
      <c r="GW259" s="10"/>
      <c r="GX259" s="10"/>
      <c r="GY259" s="10"/>
    </row>
    <row r="260" spans="1:21" s="3" customFormat="1" ht="31.5">
      <c r="A260" s="50" t="s">
        <v>1139</v>
      </c>
      <c r="B260" s="30" t="s">
        <v>279</v>
      </c>
      <c r="C260" s="40" t="s">
        <v>296</v>
      </c>
      <c r="D260" s="50" t="s">
        <v>30</v>
      </c>
      <c r="E260" s="40" t="s">
        <v>29</v>
      </c>
      <c r="F260" s="32">
        <v>4</v>
      </c>
      <c r="G260" s="32">
        <v>4</v>
      </c>
      <c r="H260" s="35">
        <v>2694.1</v>
      </c>
      <c r="I260" s="35">
        <v>1661.5</v>
      </c>
      <c r="J260" s="33">
        <v>1559.5</v>
      </c>
      <c r="K260" s="57">
        <f t="shared" si="48"/>
        <v>13223697</v>
      </c>
      <c r="L260" s="35">
        <v>0</v>
      </c>
      <c r="M260" s="35">
        <v>0</v>
      </c>
      <c r="N260" s="35">
        <v>0</v>
      </c>
      <c r="O260" s="33">
        <v>13223697</v>
      </c>
      <c r="P260" s="36">
        <f t="shared" si="47"/>
        <v>4908.391299506329</v>
      </c>
      <c r="Q260" s="57">
        <v>9673</v>
      </c>
      <c r="R260" s="75" t="s">
        <v>85</v>
      </c>
      <c r="S260" s="10"/>
      <c r="T260" s="10"/>
      <c r="U260" s="10"/>
    </row>
    <row r="261" spans="1:21" s="3" customFormat="1" ht="22.5" customHeight="1">
      <c r="A261" s="50" t="s">
        <v>1140</v>
      </c>
      <c r="B261" s="30" t="s">
        <v>280</v>
      </c>
      <c r="C261" s="40">
        <v>1952</v>
      </c>
      <c r="D261" s="50" t="s">
        <v>30</v>
      </c>
      <c r="E261" s="40" t="s">
        <v>29</v>
      </c>
      <c r="F261" s="32">
        <v>2</v>
      </c>
      <c r="G261" s="32">
        <v>1</v>
      </c>
      <c r="H261" s="35">
        <v>679.3</v>
      </c>
      <c r="I261" s="35">
        <v>385.3</v>
      </c>
      <c r="J261" s="33">
        <v>385.3</v>
      </c>
      <c r="K261" s="57">
        <f t="shared" si="48"/>
        <v>900000</v>
      </c>
      <c r="L261" s="86">
        <v>0</v>
      </c>
      <c r="M261" s="86">
        <v>0</v>
      </c>
      <c r="N261" s="86">
        <v>0</v>
      </c>
      <c r="O261" s="33">
        <v>900000</v>
      </c>
      <c r="P261" s="36">
        <f t="shared" si="47"/>
        <v>1324.8932724863832</v>
      </c>
      <c r="Q261" s="57">
        <v>9673</v>
      </c>
      <c r="R261" s="55" t="s">
        <v>84</v>
      </c>
      <c r="S261" s="10"/>
      <c r="T261" s="10"/>
      <c r="U261" s="10"/>
    </row>
    <row r="262" spans="1:21" s="3" customFormat="1" ht="22.5" customHeight="1">
      <c r="A262" s="50" t="s">
        <v>1141</v>
      </c>
      <c r="B262" s="91" t="s">
        <v>300</v>
      </c>
      <c r="C262" s="40">
        <v>1957</v>
      </c>
      <c r="D262" s="50" t="s">
        <v>30</v>
      </c>
      <c r="E262" s="40" t="s">
        <v>29</v>
      </c>
      <c r="F262" s="32">
        <v>2</v>
      </c>
      <c r="G262" s="32">
        <v>1</v>
      </c>
      <c r="H262" s="33">
        <v>804.4</v>
      </c>
      <c r="I262" s="33">
        <v>451.8</v>
      </c>
      <c r="J262" s="33">
        <v>451.8</v>
      </c>
      <c r="K262" s="57">
        <f t="shared" si="48"/>
        <v>3625934</v>
      </c>
      <c r="L262" s="36">
        <v>0</v>
      </c>
      <c r="M262" s="36">
        <v>0</v>
      </c>
      <c r="N262" s="36">
        <v>0</v>
      </c>
      <c r="O262" s="33">
        <v>3625934</v>
      </c>
      <c r="P262" s="36">
        <f t="shared" si="47"/>
        <v>4507.6255594231725</v>
      </c>
      <c r="Q262" s="57">
        <v>9673</v>
      </c>
      <c r="R262" s="75" t="s">
        <v>85</v>
      </c>
      <c r="S262" s="10"/>
      <c r="T262" s="10"/>
      <c r="U262" s="10"/>
    </row>
    <row r="263" spans="1:21" s="3" customFormat="1" ht="22.5" customHeight="1">
      <c r="A263" s="50" t="s">
        <v>1142</v>
      </c>
      <c r="B263" s="91" t="s">
        <v>281</v>
      </c>
      <c r="C263" s="40">
        <v>1958</v>
      </c>
      <c r="D263" s="50" t="s">
        <v>30</v>
      </c>
      <c r="E263" s="40" t="s">
        <v>29</v>
      </c>
      <c r="F263" s="32">
        <v>2</v>
      </c>
      <c r="G263" s="32">
        <v>1</v>
      </c>
      <c r="H263" s="33">
        <v>694.7</v>
      </c>
      <c r="I263" s="33">
        <v>380.7</v>
      </c>
      <c r="J263" s="33">
        <v>325.8</v>
      </c>
      <c r="K263" s="57">
        <f t="shared" si="48"/>
        <v>3680515</v>
      </c>
      <c r="L263" s="35">
        <v>0</v>
      </c>
      <c r="M263" s="35">
        <v>0</v>
      </c>
      <c r="N263" s="35">
        <v>0</v>
      </c>
      <c r="O263" s="33">
        <v>3680515</v>
      </c>
      <c r="P263" s="36">
        <f t="shared" si="47"/>
        <v>5297.99193896646</v>
      </c>
      <c r="Q263" s="57">
        <v>9673</v>
      </c>
      <c r="R263" s="75" t="s">
        <v>85</v>
      </c>
      <c r="S263" s="10"/>
      <c r="T263" s="10"/>
      <c r="U263" s="10"/>
    </row>
    <row r="264" spans="1:21" s="3" customFormat="1" ht="22.5" customHeight="1">
      <c r="A264" s="50" t="s">
        <v>1143</v>
      </c>
      <c r="B264" s="91" t="s">
        <v>282</v>
      </c>
      <c r="C264" s="40">
        <v>1958</v>
      </c>
      <c r="D264" s="50" t="s">
        <v>30</v>
      </c>
      <c r="E264" s="40" t="s">
        <v>29</v>
      </c>
      <c r="F264" s="32">
        <v>2</v>
      </c>
      <c r="G264" s="32">
        <v>1</v>
      </c>
      <c r="H264" s="33">
        <v>701.5</v>
      </c>
      <c r="I264" s="33">
        <v>388</v>
      </c>
      <c r="J264" s="33">
        <v>374.5</v>
      </c>
      <c r="K264" s="57">
        <f t="shared" si="48"/>
        <v>4397571.5</v>
      </c>
      <c r="L264" s="35">
        <v>0</v>
      </c>
      <c r="M264" s="35">
        <v>0</v>
      </c>
      <c r="N264" s="35">
        <v>0</v>
      </c>
      <c r="O264" s="33">
        <v>4397571.5</v>
      </c>
      <c r="P264" s="36">
        <f t="shared" si="47"/>
        <v>6268.811831789024</v>
      </c>
      <c r="Q264" s="57">
        <v>9673</v>
      </c>
      <c r="R264" s="75" t="s">
        <v>85</v>
      </c>
      <c r="S264" s="10"/>
      <c r="T264" s="10"/>
      <c r="U264" s="10"/>
    </row>
    <row r="265" spans="1:21" s="3" customFormat="1" ht="22.5" customHeight="1">
      <c r="A265" s="50" t="s">
        <v>1144</v>
      </c>
      <c r="B265" s="91" t="s">
        <v>283</v>
      </c>
      <c r="C265" s="40">
        <v>1959</v>
      </c>
      <c r="D265" s="50" t="s">
        <v>30</v>
      </c>
      <c r="E265" s="40" t="s">
        <v>29</v>
      </c>
      <c r="F265" s="32">
        <v>2</v>
      </c>
      <c r="G265" s="32">
        <v>1</v>
      </c>
      <c r="H265" s="33">
        <v>713.8</v>
      </c>
      <c r="I265" s="33">
        <v>398.6</v>
      </c>
      <c r="J265" s="33">
        <v>398.6</v>
      </c>
      <c r="K265" s="57">
        <f t="shared" si="48"/>
        <v>4202515</v>
      </c>
      <c r="L265" s="36">
        <v>0</v>
      </c>
      <c r="M265" s="36">
        <v>0</v>
      </c>
      <c r="N265" s="36">
        <v>0</v>
      </c>
      <c r="O265" s="33">
        <v>4202515</v>
      </c>
      <c r="P265" s="36">
        <f t="shared" si="47"/>
        <v>5887.524516671337</v>
      </c>
      <c r="Q265" s="57">
        <v>9673</v>
      </c>
      <c r="R265" s="75" t="s">
        <v>85</v>
      </c>
      <c r="S265" s="10"/>
      <c r="T265" s="10"/>
      <c r="U265" s="10"/>
    </row>
    <row r="266" spans="1:21" s="3" customFormat="1" ht="22.5" customHeight="1">
      <c r="A266" s="50" t="s">
        <v>1145</v>
      </c>
      <c r="B266" s="91" t="s">
        <v>284</v>
      </c>
      <c r="C266" s="40">
        <v>2004</v>
      </c>
      <c r="D266" s="50" t="s">
        <v>30</v>
      </c>
      <c r="E266" s="40" t="s">
        <v>29</v>
      </c>
      <c r="F266" s="32">
        <v>2</v>
      </c>
      <c r="G266" s="32">
        <v>1</v>
      </c>
      <c r="H266" s="35">
        <v>1804.1</v>
      </c>
      <c r="I266" s="35">
        <v>1080</v>
      </c>
      <c r="J266" s="33">
        <v>922</v>
      </c>
      <c r="K266" s="29">
        <f t="shared" si="48"/>
        <v>4172880</v>
      </c>
      <c r="L266" s="86">
        <v>0</v>
      </c>
      <c r="M266" s="86">
        <v>0</v>
      </c>
      <c r="N266" s="86">
        <v>0</v>
      </c>
      <c r="O266" s="33">
        <v>4172880</v>
      </c>
      <c r="P266" s="36">
        <f t="shared" si="47"/>
        <v>2312.9981708331024</v>
      </c>
      <c r="Q266" s="29">
        <v>9673</v>
      </c>
      <c r="R266" s="55" t="s">
        <v>84</v>
      </c>
      <c r="S266" s="10"/>
      <c r="T266" s="10"/>
      <c r="U266" s="10"/>
    </row>
    <row r="267" spans="1:18" ht="24.75" customHeight="1">
      <c r="A267" s="133" t="s">
        <v>1802</v>
      </c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</row>
    <row r="268" spans="1:18" ht="39.75" customHeight="1">
      <c r="A268" s="135" t="s">
        <v>304</v>
      </c>
      <c r="B268" s="135"/>
      <c r="C268" s="120" t="s">
        <v>31</v>
      </c>
      <c r="D268" s="120" t="s">
        <v>31</v>
      </c>
      <c r="E268" s="120" t="s">
        <v>31</v>
      </c>
      <c r="F268" s="121" t="s">
        <v>31</v>
      </c>
      <c r="G268" s="121" t="s">
        <v>31</v>
      </c>
      <c r="H268" s="122">
        <f aca="true" t="shared" si="49" ref="H268:N268">SUM(H269:H270)</f>
        <v>745</v>
      </c>
      <c r="I268" s="122">
        <f t="shared" si="49"/>
        <v>297.2</v>
      </c>
      <c r="J268" s="122">
        <f t="shared" si="49"/>
        <v>667.2</v>
      </c>
      <c r="K268" s="122">
        <f t="shared" si="49"/>
        <v>8046660.15</v>
      </c>
      <c r="L268" s="122">
        <f t="shared" si="49"/>
        <v>0</v>
      </c>
      <c r="M268" s="122">
        <f t="shared" si="49"/>
        <v>0</v>
      </c>
      <c r="N268" s="122">
        <f t="shared" si="49"/>
        <v>0</v>
      </c>
      <c r="O268" s="122">
        <f>SUM(O269:O270)</f>
        <v>8046660.15</v>
      </c>
      <c r="P268" s="117">
        <f>K268/H268</f>
        <v>10800.88610738255</v>
      </c>
      <c r="Q268" s="123" t="s">
        <v>31</v>
      </c>
      <c r="R268" s="124" t="s">
        <v>31</v>
      </c>
    </row>
    <row r="269" spans="1:21" s="3" customFormat="1" ht="19.5" customHeight="1">
      <c r="A269" s="50" t="s">
        <v>1146</v>
      </c>
      <c r="B269" s="51" t="s">
        <v>292</v>
      </c>
      <c r="C269" s="50">
        <v>1960</v>
      </c>
      <c r="D269" s="50" t="s">
        <v>30</v>
      </c>
      <c r="E269" s="50" t="s">
        <v>29</v>
      </c>
      <c r="F269" s="50">
        <v>2</v>
      </c>
      <c r="G269" s="50">
        <v>1</v>
      </c>
      <c r="H269" s="35">
        <v>325</v>
      </c>
      <c r="I269" s="35">
        <v>297.2</v>
      </c>
      <c r="J269" s="35">
        <v>297.2</v>
      </c>
      <c r="K269" s="57">
        <f>SUM(L269:O269)</f>
        <v>3536726</v>
      </c>
      <c r="L269" s="35">
        <v>0</v>
      </c>
      <c r="M269" s="35">
        <v>0</v>
      </c>
      <c r="N269" s="35">
        <v>0</v>
      </c>
      <c r="O269" s="35">
        <v>3536726</v>
      </c>
      <c r="P269" s="36">
        <f>K269/H269</f>
        <v>10882.233846153846</v>
      </c>
      <c r="Q269" s="57">
        <v>9673</v>
      </c>
      <c r="R269" s="75" t="s">
        <v>83</v>
      </c>
      <c r="S269" s="10"/>
      <c r="T269" s="10"/>
      <c r="U269" s="10"/>
    </row>
    <row r="270" spans="1:21" s="3" customFormat="1" ht="19.5" customHeight="1">
      <c r="A270" s="50" t="s">
        <v>1147</v>
      </c>
      <c r="B270" s="51" t="s">
        <v>293</v>
      </c>
      <c r="C270" s="40">
        <v>1961</v>
      </c>
      <c r="D270" s="50" t="s">
        <v>30</v>
      </c>
      <c r="E270" s="50" t="s">
        <v>29</v>
      </c>
      <c r="F270" s="45">
        <v>2</v>
      </c>
      <c r="G270" s="45">
        <v>2</v>
      </c>
      <c r="H270" s="100">
        <v>420</v>
      </c>
      <c r="I270" s="100">
        <v>0</v>
      </c>
      <c r="J270" s="100">
        <v>370</v>
      </c>
      <c r="K270" s="57">
        <f>SUM(L270:O270)</f>
        <v>4509934.15</v>
      </c>
      <c r="L270" s="100">
        <v>0</v>
      </c>
      <c r="M270" s="100">
        <v>0</v>
      </c>
      <c r="N270" s="100">
        <v>0</v>
      </c>
      <c r="O270" s="100">
        <v>4509934.15</v>
      </c>
      <c r="P270" s="36">
        <f>K270/H270</f>
        <v>10737.938452380953</v>
      </c>
      <c r="Q270" s="57">
        <v>9673</v>
      </c>
      <c r="R270" s="80" t="s">
        <v>83</v>
      </c>
      <c r="S270" s="10"/>
      <c r="T270" s="10"/>
      <c r="U270" s="10"/>
    </row>
    <row r="271" spans="1:18" ht="24.75" customHeight="1">
      <c r="A271" s="133" t="s">
        <v>1803</v>
      </c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</row>
    <row r="272" spans="1:18" ht="39.75" customHeight="1">
      <c r="A272" s="135" t="s">
        <v>302</v>
      </c>
      <c r="B272" s="135"/>
      <c r="C272" s="120" t="s">
        <v>31</v>
      </c>
      <c r="D272" s="120" t="s">
        <v>31</v>
      </c>
      <c r="E272" s="120" t="s">
        <v>31</v>
      </c>
      <c r="F272" s="121" t="s">
        <v>31</v>
      </c>
      <c r="G272" s="121" t="s">
        <v>31</v>
      </c>
      <c r="H272" s="122">
        <f aca="true" t="shared" si="50" ref="H272:N272">SUM(H273:H281)</f>
        <v>3537.7999999999997</v>
      </c>
      <c r="I272" s="122">
        <f t="shared" si="50"/>
        <v>3044.1</v>
      </c>
      <c r="J272" s="122">
        <f t="shared" si="50"/>
        <v>2405.3</v>
      </c>
      <c r="K272" s="122">
        <f t="shared" si="50"/>
        <v>47779778.9</v>
      </c>
      <c r="L272" s="122">
        <f t="shared" si="50"/>
        <v>0</v>
      </c>
      <c r="M272" s="122">
        <f t="shared" si="50"/>
        <v>0</v>
      </c>
      <c r="N272" s="122">
        <f t="shared" si="50"/>
        <v>0</v>
      </c>
      <c r="O272" s="122">
        <f>SUM(O273:O281)</f>
        <v>47779778.9</v>
      </c>
      <c r="P272" s="117">
        <f>K272/H272</f>
        <v>13505.505935892363</v>
      </c>
      <c r="Q272" s="123" t="s">
        <v>31</v>
      </c>
      <c r="R272" s="124" t="s">
        <v>31</v>
      </c>
    </row>
    <row r="273" spans="1:21" s="3" customFormat="1" ht="21.75" customHeight="1">
      <c r="A273" s="50" t="s">
        <v>1148</v>
      </c>
      <c r="B273" s="51" t="s">
        <v>285</v>
      </c>
      <c r="C273" s="50">
        <v>1950</v>
      </c>
      <c r="D273" s="50" t="s">
        <v>30</v>
      </c>
      <c r="E273" s="40" t="s">
        <v>29</v>
      </c>
      <c r="F273" s="50">
        <v>2</v>
      </c>
      <c r="G273" s="50">
        <v>1</v>
      </c>
      <c r="H273" s="35">
        <v>503.8</v>
      </c>
      <c r="I273" s="35">
        <v>482</v>
      </c>
      <c r="J273" s="35">
        <v>362.3</v>
      </c>
      <c r="K273" s="57">
        <f aca="true" t="shared" si="51" ref="K273:K281">SUM(L273:O273)</f>
        <v>5555364.5</v>
      </c>
      <c r="L273" s="35">
        <v>0</v>
      </c>
      <c r="M273" s="35">
        <v>0</v>
      </c>
      <c r="N273" s="35">
        <v>0</v>
      </c>
      <c r="O273" s="35">
        <v>5555364.5</v>
      </c>
      <c r="P273" s="36">
        <f aca="true" t="shared" si="52" ref="P273:P281">K273/H273</f>
        <v>11026.924374751885</v>
      </c>
      <c r="Q273" s="57">
        <v>9673</v>
      </c>
      <c r="R273" s="75" t="s">
        <v>83</v>
      </c>
      <c r="S273" s="10"/>
      <c r="T273" s="10"/>
      <c r="U273" s="10"/>
    </row>
    <row r="274" spans="1:21" s="3" customFormat="1" ht="21.75" customHeight="1">
      <c r="A274" s="50" t="s">
        <v>1149</v>
      </c>
      <c r="B274" s="51" t="s">
        <v>286</v>
      </c>
      <c r="C274" s="40">
        <v>1950</v>
      </c>
      <c r="D274" s="50" t="s">
        <v>30</v>
      </c>
      <c r="E274" s="40" t="s">
        <v>29</v>
      </c>
      <c r="F274" s="50">
        <v>2</v>
      </c>
      <c r="G274" s="50">
        <v>1</v>
      </c>
      <c r="H274" s="86">
        <v>502.3</v>
      </c>
      <c r="I274" s="86">
        <v>465.3</v>
      </c>
      <c r="J274" s="86">
        <v>465.3</v>
      </c>
      <c r="K274" s="57">
        <f t="shared" si="51"/>
        <v>6492711.5</v>
      </c>
      <c r="L274" s="86">
        <v>0</v>
      </c>
      <c r="M274" s="86">
        <v>0</v>
      </c>
      <c r="N274" s="86">
        <v>0</v>
      </c>
      <c r="O274" s="86">
        <v>6492711.5</v>
      </c>
      <c r="P274" s="36">
        <f t="shared" si="52"/>
        <v>12925.96356758909</v>
      </c>
      <c r="Q274" s="57">
        <v>9673</v>
      </c>
      <c r="R274" s="80" t="s">
        <v>84</v>
      </c>
      <c r="S274" s="10"/>
      <c r="T274" s="10"/>
      <c r="U274" s="10"/>
    </row>
    <row r="275" spans="1:21" s="3" customFormat="1" ht="21.75" customHeight="1">
      <c r="A275" s="50" t="s">
        <v>1150</v>
      </c>
      <c r="B275" s="51" t="s">
        <v>287</v>
      </c>
      <c r="C275" s="40">
        <v>1950</v>
      </c>
      <c r="D275" s="50" t="s">
        <v>30</v>
      </c>
      <c r="E275" s="40" t="s">
        <v>29</v>
      </c>
      <c r="F275" s="45">
        <v>1</v>
      </c>
      <c r="G275" s="45">
        <v>3</v>
      </c>
      <c r="H275" s="86">
        <v>426.7</v>
      </c>
      <c r="I275" s="86">
        <v>309.3</v>
      </c>
      <c r="J275" s="86">
        <v>182.3</v>
      </c>
      <c r="K275" s="57">
        <f t="shared" si="51"/>
        <v>6239480.9</v>
      </c>
      <c r="L275" s="86">
        <v>0</v>
      </c>
      <c r="M275" s="86">
        <v>0</v>
      </c>
      <c r="N275" s="86">
        <v>0</v>
      </c>
      <c r="O275" s="86">
        <v>6239480.9</v>
      </c>
      <c r="P275" s="36">
        <f t="shared" si="52"/>
        <v>14622.640965549568</v>
      </c>
      <c r="Q275" s="57">
        <v>9673</v>
      </c>
      <c r="R275" s="80" t="s">
        <v>84</v>
      </c>
      <c r="S275" s="89"/>
      <c r="T275" s="89"/>
      <c r="U275" s="10"/>
    </row>
    <row r="276" spans="1:21" s="3" customFormat="1" ht="21.75" customHeight="1">
      <c r="A276" s="50" t="s">
        <v>1151</v>
      </c>
      <c r="B276" s="51" t="s">
        <v>288</v>
      </c>
      <c r="C276" s="40">
        <v>1947</v>
      </c>
      <c r="D276" s="50" t="s">
        <v>30</v>
      </c>
      <c r="E276" s="40" t="s">
        <v>29</v>
      </c>
      <c r="F276" s="45">
        <v>1</v>
      </c>
      <c r="G276" s="45">
        <v>5</v>
      </c>
      <c r="H276" s="86">
        <v>363</v>
      </c>
      <c r="I276" s="86">
        <v>269</v>
      </c>
      <c r="J276" s="86">
        <v>181.9</v>
      </c>
      <c r="K276" s="57">
        <f t="shared" si="51"/>
        <v>5419442.5</v>
      </c>
      <c r="L276" s="86">
        <v>0</v>
      </c>
      <c r="M276" s="86">
        <v>0</v>
      </c>
      <c r="N276" s="86">
        <v>0</v>
      </c>
      <c r="O276" s="86">
        <v>5419442.5</v>
      </c>
      <c r="P276" s="36">
        <f t="shared" si="52"/>
        <v>14929.593663911846</v>
      </c>
      <c r="Q276" s="57">
        <v>9673</v>
      </c>
      <c r="R276" s="55" t="s">
        <v>83</v>
      </c>
      <c r="S276" s="89"/>
      <c r="T276" s="89"/>
      <c r="U276" s="10"/>
    </row>
    <row r="277" spans="1:21" s="3" customFormat="1" ht="21.75" customHeight="1">
      <c r="A277" s="50" t="s">
        <v>1152</v>
      </c>
      <c r="B277" s="51" t="s">
        <v>289</v>
      </c>
      <c r="C277" s="40">
        <v>1959</v>
      </c>
      <c r="D277" s="50" t="s">
        <v>30</v>
      </c>
      <c r="E277" s="40" t="s">
        <v>29</v>
      </c>
      <c r="F277" s="45">
        <v>2</v>
      </c>
      <c r="G277" s="45">
        <v>2</v>
      </c>
      <c r="H277" s="86">
        <v>423.8</v>
      </c>
      <c r="I277" s="86">
        <v>392.5</v>
      </c>
      <c r="J277" s="86">
        <v>392.5</v>
      </c>
      <c r="K277" s="57">
        <f t="shared" si="51"/>
        <v>5005001</v>
      </c>
      <c r="L277" s="86">
        <v>0</v>
      </c>
      <c r="M277" s="86">
        <v>0</v>
      </c>
      <c r="N277" s="86">
        <v>0</v>
      </c>
      <c r="O277" s="86">
        <v>5005001</v>
      </c>
      <c r="P277" s="36">
        <f t="shared" si="52"/>
        <v>11809.818310523831</v>
      </c>
      <c r="Q277" s="57">
        <v>9673</v>
      </c>
      <c r="R277" s="80" t="s">
        <v>83</v>
      </c>
      <c r="S277" s="10"/>
      <c r="T277" s="10"/>
      <c r="U277" s="10"/>
    </row>
    <row r="278" spans="1:21" s="3" customFormat="1" ht="21.75" customHeight="1">
      <c r="A278" s="50" t="s">
        <v>1153</v>
      </c>
      <c r="B278" s="51" t="s">
        <v>290</v>
      </c>
      <c r="C278" s="40">
        <v>1959</v>
      </c>
      <c r="D278" s="50" t="s">
        <v>30</v>
      </c>
      <c r="E278" s="40" t="s">
        <v>29</v>
      </c>
      <c r="F278" s="45">
        <v>2</v>
      </c>
      <c r="G278" s="45">
        <v>1</v>
      </c>
      <c r="H278" s="86">
        <v>293.1</v>
      </c>
      <c r="I278" s="86">
        <v>242.8</v>
      </c>
      <c r="J278" s="86">
        <v>146.3</v>
      </c>
      <c r="K278" s="57">
        <f t="shared" si="51"/>
        <v>4264093</v>
      </c>
      <c r="L278" s="86">
        <v>0</v>
      </c>
      <c r="M278" s="86">
        <v>0</v>
      </c>
      <c r="N278" s="86">
        <v>0</v>
      </c>
      <c r="O278" s="86">
        <v>4264093</v>
      </c>
      <c r="P278" s="36">
        <f t="shared" si="52"/>
        <v>14548.25315591948</v>
      </c>
      <c r="Q278" s="57">
        <v>9673</v>
      </c>
      <c r="R278" s="55" t="s">
        <v>84</v>
      </c>
      <c r="S278" s="10"/>
      <c r="T278" s="10"/>
      <c r="U278" s="10"/>
    </row>
    <row r="279" spans="1:21" s="3" customFormat="1" ht="21.75" customHeight="1">
      <c r="A279" s="50" t="s">
        <v>1154</v>
      </c>
      <c r="B279" s="51" t="s">
        <v>291</v>
      </c>
      <c r="C279" s="40">
        <v>1958</v>
      </c>
      <c r="D279" s="50" t="s">
        <v>30</v>
      </c>
      <c r="E279" s="40" t="s">
        <v>29</v>
      </c>
      <c r="F279" s="45">
        <v>2</v>
      </c>
      <c r="G279" s="45">
        <v>1</v>
      </c>
      <c r="H279" s="33">
        <v>293.1</v>
      </c>
      <c r="I279" s="33">
        <v>242.7</v>
      </c>
      <c r="J279" s="33">
        <v>129.8</v>
      </c>
      <c r="K279" s="57">
        <f t="shared" si="51"/>
        <v>4125493</v>
      </c>
      <c r="L279" s="35">
        <v>0</v>
      </c>
      <c r="M279" s="35">
        <v>0</v>
      </c>
      <c r="N279" s="35">
        <v>0</v>
      </c>
      <c r="O279" s="33">
        <v>4125493</v>
      </c>
      <c r="P279" s="36">
        <f t="shared" si="52"/>
        <v>14075.377004435346</v>
      </c>
      <c r="Q279" s="57">
        <v>9673</v>
      </c>
      <c r="R279" s="75" t="s">
        <v>85</v>
      </c>
      <c r="S279" s="10"/>
      <c r="T279" s="10"/>
      <c r="U279" s="10"/>
    </row>
    <row r="280" spans="1:21" s="3" customFormat="1" ht="21.75" customHeight="1">
      <c r="A280" s="50" t="s">
        <v>1155</v>
      </c>
      <c r="B280" s="51" t="s">
        <v>294</v>
      </c>
      <c r="C280" s="40">
        <v>1959</v>
      </c>
      <c r="D280" s="50" t="s">
        <v>30</v>
      </c>
      <c r="E280" s="40" t="s">
        <v>29</v>
      </c>
      <c r="F280" s="52">
        <v>2</v>
      </c>
      <c r="G280" s="52">
        <v>1</v>
      </c>
      <c r="H280" s="33">
        <v>438.9</v>
      </c>
      <c r="I280" s="33">
        <v>370</v>
      </c>
      <c r="J280" s="33">
        <v>342.3</v>
      </c>
      <c r="K280" s="57">
        <f t="shared" si="51"/>
        <v>6138573.5</v>
      </c>
      <c r="L280" s="35">
        <v>0</v>
      </c>
      <c r="M280" s="35">
        <v>0</v>
      </c>
      <c r="N280" s="35">
        <v>0</v>
      </c>
      <c r="O280" s="33">
        <v>6138573.5</v>
      </c>
      <c r="P280" s="36">
        <f t="shared" si="52"/>
        <v>13986.269081795399</v>
      </c>
      <c r="Q280" s="57">
        <v>9673</v>
      </c>
      <c r="R280" s="55" t="s">
        <v>85</v>
      </c>
      <c r="S280" s="89"/>
      <c r="T280" s="89"/>
      <c r="U280" s="10"/>
    </row>
    <row r="281" spans="1:21" s="3" customFormat="1" ht="21.75" customHeight="1">
      <c r="A281" s="50" t="s">
        <v>1156</v>
      </c>
      <c r="B281" s="51" t="s">
        <v>295</v>
      </c>
      <c r="C281" s="40">
        <v>1959</v>
      </c>
      <c r="D281" s="50" t="s">
        <v>30</v>
      </c>
      <c r="E281" s="40" t="s">
        <v>29</v>
      </c>
      <c r="F281" s="52">
        <v>2</v>
      </c>
      <c r="G281" s="52">
        <v>1</v>
      </c>
      <c r="H281" s="33">
        <v>293.1</v>
      </c>
      <c r="I281" s="33">
        <v>270.5</v>
      </c>
      <c r="J281" s="33">
        <v>202.6</v>
      </c>
      <c r="K281" s="57">
        <f t="shared" si="51"/>
        <v>4539619</v>
      </c>
      <c r="L281" s="35">
        <v>0</v>
      </c>
      <c r="M281" s="35">
        <v>0</v>
      </c>
      <c r="N281" s="35">
        <v>0</v>
      </c>
      <c r="O281" s="33">
        <v>4539619</v>
      </c>
      <c r="P281" s="36">
        <f t="shared" si="52"/>
        <v>15488.294097577618</v>
      </c>
      <c r="Q281" s="57">
        <v>9673</v>
      </c>
      <c r="R281" s="55" t="s">
        <v>85</v>
      </c>
      <c r="S281" s="89"/>
      <c r="T281" s="89"/>
      <c r="U281" s="10"/>
    </row>
    <row r="282" spans="1:18" ht="24.75" customHeight="1">
      <c r="A282" s="133" t="s">
        <v>1804</v>
      </c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</row>
    <row r="283" spans="1:18" ht="39.75" customHeight="1">
      <c r="A283" s="135" t="s">
        <v>323</v>
      </c>
      <c r="B283" s="135"/>
      <c r="C283" s="120" t="s">
        <v>31</v>
      </c>
      <c r="D283" s="120" t="s">
        <v>31</v>
      </c>
      <c r="E283" s="120" t="s">
        <v>31</v>
      </c>
      <c r="F283" s="121" t="s">
        <v>31</v>
      </c>
      <c r="G283" s="121" t="s">
        <v>31</v>
      </c>
      <c r="H283" s="122">
        <f aca="true" t="shared" si="53" ref="H283:N283">SUM(H284:H298)</f>
        <v>10717.939999999999</v>
      </c>
      <c r="I283" s="122">
        <f t="shared" si="53"/>
        <v>0</v>
      </c>
      <c r="J283" s="122">
        <f t="shared" si="53"/>
        <v>10000.740000000003</v>
      </c>
      <c r="K283" s="122">
        <f t="shared" si="53"/>
        <v>65607945.20999999</v>
      </c>
      <c r="L283" s="122">
        <f t="shared" si="53"/>
        <v>0</v>
      </c>
      <c r="M283" s="122">
        <f t="shared" si="53"/>
        <v>0</v>
      </c>
      <c r="N283" s="122">
        <f t="shared" si="53"/>
        <v>0</v>
      </c>
      <c r="O283" s="122">
        <f>SUM(O284:O298)</f>
        <v>65607945.20999999</v>
      </c>
      <c r="P283" s="117">
        <f aca="true" t="shared" si="54" ref="P283:P298">K283/H283</f>
        <v>6121.320441241507</v>
      </c>
      <c r="Q283" s="123" t="s">
        <v>31</v>
      </c>
      <c r="R283" s="124" t="s">
        <v>31</v>
      </c>
    </row>
    <row r="284" spans="1:21" s="3" customFormat="1" ht="21.75" customHeight="1">
      <c r="A284" s="40" t="s">
        <v>1157</v>
      </c>
      <c r="B284" s="51" t="s">
        <v>305</v>
      </c>
      <c r="C284" s="40">
        <v>1953</v>
      </c>
      <c r="D284" s="40" t="s">
        <v>30</v>
      </c>
      <c r="E284" s="40" t="s">
        <v>29</v>
      </c>
      <c r="F284" s="40">
        <v>2</v>
      </c>
      <c r="G284" s="40">
        <v>2</v>
      </c>
      <c r="H284" s="33">
        <v>514.54</v>
      </c>
      <c r="I284" s="33">
        <v>0</v>
      </c>
      <c r="J284" s="33">
        <v>469.54</v>
      </c>
      <c r="K284" s="57">
        <f aca="true" t="shared" si="55" ref="K284:K298">SUM(L284:O284)</f>
        <v>7735286.88</v>
      </c>
      <c r="L284" s="33">
        <v>0</v>
      </c>
      <c r="M284" s="33">
        <v>0</v>
      </c>
      <c r="N284" s="33">
        <v>0</v>
      </c>
      <c r="O284" s="33">
        <v>7735286.88</v>
      </c>
      <c r="P284" s="36">
        <f t="shared" si="54"/>
        <v>15033.402417693474</v>
      </c>
      <c r="Q284" s="57">
        <v>9673</v>
      </c>
      <c r="R284" s="55" t="s">
        <v>84</v>
      </c>
      <c r="S284" s="10"/>
      <c r="T284" s="10"/>
      <c r="U284" s="10"/>
    </row>
    <row r="285" spans="1:18" s="10" customFormat="1" ht="21.75" customHeight="1">
      <c r="A285" s="40" t="s">
        <v>1158</v>
      </c>
      <c r="B285" s="51" t="s">
        <v>306</v>
      </c>
      <c r="C285" s="40">
        <v>1954</v>
      </c>
      <c r="D285" s="40" t="s">
        <v>30</v>
      </c>
      <c r="E285" s="40" t="s">
        <v>29</v>
      </c>
      <c r="F285" s="45">
        <v>2</v>
      </c>
      <c r="G285" s="45">
        <v>2</v>
      </c>
      <c r="H285" s="33">
        <v>558.1</v>
      </c>
      <c r="I285" s="33">
        <v>0</v>
      </c>
      <c r="J285" s="33">
        <v>513.1</v>
      </c>
      <c r="K285" s="57">
        <f t="shared" si="55"/>
        <v>4605548.7</v>
      </c>
      <c r="L285" s="33">
        <v>0</v>
      </c>
      <c r="M285" s="33">
        <v>0</v>
      </c>
      <c r="N285" s="33">
        <v>0</v>
      </c>
      <c r="O285" s="22">
        <v>4605548.7</v>
      </c>
      <c r="P285" s="36">
        <f t="shared" si="54"/>
        <v>8252.192617810428</v>
      </c>
      <c r="Q285" s="57">
        <v>9673</v>
      </c>
      <c r="R285" s="55" t="s">
        <v>84</v>
      </c>
    </row>
    <row r="286" spans="1:21" s="10" customFormat="1" ht="21.75" customHeight="1">
      <c r="A286" s="40" t="s">
        <v>1159</v>
      </c>
      <c r="B286" s="51" t="s">
        <v>307</v>
      </c>
      <c r="C286" s="40">
        <v>1950</v>
      </c>
      <c r="D286" s="40" t="s">
        <v>30</v>
      </c>
      <c r="E286" s="40" t="s">
        <v>324</v>
      </c>
      <c r="F286" s="45">
        <v>2</v>
      </c>
      <c r="G286" s="45">
        <v>2</v>
      </c>
      <c r="H286" s="33">
        <v>1006</v>
      </c>
      <c r="I286" s="33">
        <v>0</v>
      </c>
      <c r="J286" s="33">
        <v>915.9</v>
      </c>
      <c r="K286" s="57">
        <f t="shared" si="55"/>
        <v>3525837</v>
      </c>
      <c r="L286" s="33">
        <v>0</v>
      </c>
      <c r="M286" s="33">
        <v>0</v>
      </c>
      <c r="N286" s="33">
        <v>0</v>
      </c>
      <c r="O286" s="22">
        <v>3525837</v>
      </c>
      <c r="P286" s="36">
        <f t="shared" si="54"/>
        <v>3504.8081510934394</v>
      </c>
      <c r="Q286" s="57">
        <v>9673</v>
      </c>
      <c r="R286" s="55" t="s">
        <v>83</v>
      </c>
      <c r="U286" s="89"/>
    </row>
    <row r="287" spans="1:20" s="10" customFormat="1" ht="21.75" customHeight="1">
      <c r="A287" s="40" t="s">
        <v>1160</v>
      </c>
      <c r="B287" s="51" t="s">
        <v>308</v>
      </c>
      <c r="C287" s="40">
        <v>1953</v>
      </c>
      <c r="D287" s="40" t="s">
        <v>30</v>
      </c>
      <c r="E287" s="40" t="s">
        <v>29</v>
      </c>
      <c r="F287" s="45">
        <v>2</v>
      </c>
      <c r="G287" s="45">
        <v>2</v>
      </c>
      <c r="H287" s="33">
        <v>995.16</v>
      </c>
      <c r="I287" s="33">
        <v>0</v>
      </c>
      <c r="J287" s="33">
        <v>898.36</v>
      </c>
      <c r="K287" s="57">
        <f t="shared" si="55"/>
        <v>325580</v>
      </c>
      <c r="L287" s="33">
        <v>0</v>
      </c>
      <c r="M287" s="33">
        <v>0</v>
      </c>
      <c r="N287" s="33">
        <v>0</v>
      </c>
      <c r="O287" s="22">
        <v>325580</v>
      </c>
      <c r="P287" s="36">
        <f t="shared" si="54"/>
        <v>327.16347120061096</v>
      </c>
      <c r="Q287" s="57">
        <v>9673</v>
      </c>
      <c r="R287" s="55" t="s">
        <v>84</v>
      </c>
      <c r="S287" s="89"/>
      <c r="T287" s="89"/>
    </row>
    <row r="288" spans="1:21" s="3" customFormat="1" ht="21.75" customHeight="1">
      <c r="A288" s="40" t="s">
        <v>1161</v>
      </c>
      <c r="B288" s="51" t="s">
        <v>309</v>
      </c>
      <c r="C288" s="40">
        <v>1996</v>
      </c>
      <c r="D288" s="40" t="s">
        <v>30</v>
      </c>
      <c r="E288" s="40" t="s">
        <v>29</v>
      </c>
      <c r="F288" s="45">
        <v>5</v>
      </c>
      <c r="G288" s="45">
        <v>6</v>
      </c>
      <c r="H288" s="33">
        <v>3798.6</v>
      </c>
      <c r="I288" s="33">
        <v>0</v>
      </c>
      <c r="J288" s="33">
        <v>3700.9</v>
      </c>
      <c r="K288" s="57">
        <f t="shared" si="55"/>
        <v>3923720</v>
      </c>
      <c r="L288" s="33">
        <v>0</v>
      </c>
      <c r="M288" s="33">
        <v>0</v>
      </c>
      <c r="N288" s="33">
        <v>0</v>
      </c>
      <c r="O288" s="22">
        <v>3923720</v>
      </c>
      <c r="P288" s="36">
        <f t="shared" si="54"/>
        <v>1032.9384510082662</v>
      </c>
      <c r="Q288" s="57">
        <v>9673</v>
      </c>
      <c r="R288" s="55" t="s">
        <v>83</v>
      </c>
      <c r="S288" s="10"/>
      <c r="T288" s="10"/>
      <c r="U288" s="10"/>
    </row>
    <row r="289" spans="1:18" s="10" customFormat="1" ht="21.75" customHeight="1">
      <c r="A289" s="40" t="s">
        <v>1162</v>
      </c>
      <c r="B289" s="51" t="s">
        <v>310</v>
      </c>
      <c r="C289" s="40">
        <v>1952</v>
      </c>
      <c r="D289" s="40" t="s">
        <v>30</v>
      </c>
      <c r="E289" s="40" t="s">
        <v>29</v>
      </c>
      <c r="F289" s="45">
        <v>2</v>
      </c>
      <c r="G289" s="45">
        <v>2</v>
      </c>
      <c r="H289" s="33">
        <v>615.4</v>
      </c>
      <c r="I289" s="33">
        <v>0</v>
      </c>
      <c r="J289" s="33">
        <v>570.8</v>
      </c>
      <c r="K289" s="57">
        <f t="shared" si="55"/>
        <v>1693575.8</v>
      </c>
      <c r="L289" s="33">
        <v>0</v>
      </c>
      <c r="M289" s="33">
        <v>0</v>
      </c>
      <c r="N289" s="33">
        <v>0</v>
      </c>
      <c r="O289" s="22">
        <v>1693575.8</v>
      </c>
      <c r="P289" s="36">
        <f t="shared" si="54"/>
        <v>2751.99187520312</v>
      </c>
      <c r="Q289" s="57">
        <v>9673</v>
      </c>
      <c r="R289" s="55" t="s">
        <v>83</v>
      </c>
    </row>
    <row r="290" spans="1:21" s="3" customFormat="1" ht="21.75" customHeight="1">
      <c r="A290" s="40" t="s">
        <v>1163</v>
      </c>
      <c r="B290" s="51" t="s">
        <v>311</v>
      </c>
      <c r="C290" s="40">
        <v>1949</v>
      </c>
      <c r="D290" s="40" t="s">
        <v>30</v>
      </c>
      <c r="E290" s="40" t="s">
        <v>29</v>
      </c>
      <c r="F290" s="45">
        <v>2</v>
      </c>
      <c r="G290" s="45">
        <v>2</v>
      </c>
      <c r="H290" s="22">
        <v>567</v>
      </c>
      <c r="I290" s="22">
        <v>0</v>
      </c>
      <c r="J290" s="22">
        <v>514</v>
      </c>
      <c r="K290" s="57">
        <f t="shared" si="55"/>
        <v>7139475</v>
      </c>
      <c r="L290" s="33">
        <v>0</v>
      </c>
      <c r="M290" s="33">
        <v>0</v>
      </c>
      <c r="N290" s="33">
        <v>0</v>
      </c>
      <c r="O290" s="22">
        <v>7139475</v>
      </c>
      <c r="P290" s="36">
        <f t="shared" si="54"/>
        <v>12591.666666666666</v>
      </c>
      <c r="Q290" s="57">
        <v>9673</v>
      </c>
      <c r="R290" s="55" t="s">
        <v>83</v>
      </c>
      <c r="S290" s="10"/>
      <c r="T290" s="10"/>
      <c r="U290" s="10"/>
    </row>
    <row r="291" spans="1:21" s="3" customFormat="1" ht="21.75" customHeight="1">
      <c r="A291" s="40" t="s">
        <v>1164</v>
      </c>
      <c r="B291" s="51" t="s">
        <v>312</v>
      </c>
      <c r="C291" s="40">
        <v>1960</v>
      </c>
      <c r="D291" s="40" t="s">
        <v>30</v>
      </c>
      <c r="E291" s="40" t="s">
        <v>29</v>
      </c>
      <c r="F291" s="45">
        <v>2</v>
      </c>
      <c r="G291" s="45">
        <v>2</v>
      </c>
      <c r="H291" s="33">
        <v>417</v>
      </c>
      <c r="I291" s="33">
        <v>0</v>
      </c>
      <c r="J291" s="33">
        <v>359.8</v>
      </c>
      <c r="K291" s="57">
        <f t="shared" si="55"/>
        <v>4889322</v>
      </c>
      <c r="L291" s="68">
        <v>0</v>
      </c>
      <c r="M291" s="68">
        <v>0</v>
      </c>
      <c r="N291" s="68">
        <v>0</v>
      </c>
      <c r="O291" s="22">
        <v>4889322</v>
      </c>
      <c r="P291" s="36">
        <f t="shared" si="54"/>
        <v>11724.992805755395</v>
      </c>
      <c r="Q291" s="57">
        <v>9673</v>
      </c>
      <c r="R291" s="55" t="s">
        <v>85</v>
      </c>
      <c r="S291" s="89"/>
      <c r="T291" s="89"/>
      <c r="U291" s="10"/>
    </row>
    <row r="292" spans="1:21" s="3" customFormat="1" ht="21.75" customHeight="1">
      <c r="A292" s="40" t="s">
        <v>1165</v>
      </c>
      <c r="B292" s="51" t="s">
        <v>313</v>
      </c>
      <c r="C292" s="40">
        <v>1960</v>
      </c>
      <c r="D292" s="40" t="s">
        <v>30</v>
      </c>
      <c r="E292" s="40" t="s">
        <v>29</v>
      </c>
      <c r="F292" s="45">
        <v>2</v>
      </c>
      <c r="G292" s="45">
        <v>1</v>
      </c>
      <c r="H292" s="33">
        <v>299.8</v>
      </c>
      <c r="I292" s="33">
        <v>0</v>
      </c>
      <c r="J292" s="33">
        <v>276.5</v>
      </c>
      <c r="K292" s="57">
        <f t="shared" si="55"/>
        <v>4589736.6</v>
      </c>
      <c r="L292" s="68">
        <v>0</v>
      </c>
      <c r="M292" s="68">
        <v>0</v>
      </c>
      <c r="N292" s="68">
        <v>0</v>
      </c>
      <c r="O292" s="22">
        <v>4589736.6</v>
      </c>
      <c r="P292" s="36">
        <f t="shared" si="54"/>
        <v>15309.32821881254</v>
      </c>
      <c r="Q292" s="57">
        <v>9673</v>
      </c>
      <c r="R292" s="55" t="s">
        <v>85</v>
      </c>
      <c r="S292" s="10"/>
      <c r="T292" s="10"/>
      <c r="U292" s="10"/>
    </row>
    <row r="293" spans="1:21" s="3" customFormat="1" ht="21.75" customHeight="1">
      <c r="A293" s="40" t="s">
        <v>1166</v>
      </c>
      <c r="B293" s="51" t="s">
        <v>314</v>
      </c>
      <c r="C293" s="50">
        <v>1958</v>
      </c>
      <c r="D293" s="40" t="s">
        <v>30</v>
      </c>
      <c r="E293" s="50" t="s">
        <v>325</v>
      </c>
      <c r="F293" s="50">
        <v>2</v>
      </c>
      <c r="G293" s="50">
        <v>1</v>
      </c>
      <c r="H293" s="35">
        <v>393.5</v>
      </c>
      <c r="I293" s="35">
        <v>0</v>
      </c>
      <c r="J293" s="35">
        <v>362.8</v>
      </c>
      <c r="K293" s="57">
        <f t="shared" si="55"/>
        <v>5325271.5</v>
      </c>
      <c r="L293" s="90">
        <v>0</v>
      </c>
      <c r="M293" s="90">
        <v>0</v>
      </c>
      <c r="N293" s="90">
        <v>0</v>
      </c>
      <c r="O293" s="35">
        <v>5325271.5</v>
      </c>
      <c r="P293" s="36">
        <f t="shared" si="54"/>
        <v>13533.091486658195</v>
      </c>
      <c r="Q293" s="57">
        <v>9673</v>
      </c>
      <c r="R293" s="75" t="s">
        <v>84</v>
      </c>
      <c r="S293" s="10"/>
      <c r="T293" s="10"/>
      <c r="U293" s="10"/>
    </row>
    <row r="294" spans="1:21" s="3" customFormat="1" ht="21.75" customHeight="1">
      <c r="A294" s="40" t="s">
        <v>1167</v>
      </c>
      <c r="B294" s="51" t="s">
        <v>315</v>
      </c>
      <c r="C294" s="40">
        <v>1959</v>
      </c>
      <c r="D294" s="40" t="s">
        <v>30</v>
      </c>
      <c r="E294" s="40" t="s">
        <v>29</v>
      </c>
      <c r="F294" s="45">
        <v>2</v>
      </c>
      <c r="G294" s="45">
        <v>1</v>
      </c>
      <c r="H294" s="22">
        <v>299.9</v>
      </c>
      <c r="I294" s="22">
        <v>0</v>
      </c>
      <c r="J294" s="22">
        <v>275.1</v>
      </c>
      <c r="K294" s="57">
        <f t="shared" si="55"/>
        <v>4503519.3</v>
      </c>
      <c r="L294" s="90">
        <v>0</v>
      </c>
      <c r="M294" s="90">
        <v>0</v>
      </c>
      <c r="N294" s="90">
        <v>0</v>
      </c>
      <c r="O294" s="22">
        <v>4503519.3</v>
      </c>
      <c r="P294" s="36">
        <f t="shared" si="54"/>
        <v>15016.73657885962</v>
      </c>
      <c r="Q294" s="57">
        <v>9673</v>
      </c>
      <c r="R294" s="55" t="s">
        <v>85</v>
      </c>
      <c r="S294" s="89"/>
      <c r="T294" s="89"/>
      <c r="U294" s="10"/>
    </row>
    <row r="295" spans="1:21" s="3" customFormat="1" ht="21.75" customHeight="1">
      <c r="A295" s="40" t="s">
        <v>1168</v>
      </c>
      <c r="B295" s="51" t="s">
        <v>316</v>
      </c>
      <c r="C295" s="50">
        <v>1959</v>
      </c>
      <c r="D295" s="40" t="s">
        <v>30</v>
      </c>
      <c r="E295" s="40" t="s">
        <v>29</v>
      </c>
      <c r="F295" s="50">
        <v>2</v>
      </c>
      <c r="G295" s="50">
        <v>1</v>
      </c>
      <c r="H295" s="35">
        <v>210.5</v>
      </c>
      <c r="I295" s="35">
        <v>0</v>
      </c>
      <c r="J295" s="35">
        <v>192.1</v>
      </c>
      <c r="K295" s="57">
        <f t="shared" si="55"/>
        <v>3773086.7</v>
      </c>
      <c r="L295" s="90">
        <v>0</v>
      </c>
      <c r="M295" s="90">
        <v>0</v>
      </c>
      <c r="N295" s="90">
        <v>0</v>
      </c>
      <c r="O295" s="35">
        <v>3773086.7</v>
      </c>
      <c r="P295" s="36">
        <f t="shared" si="54"/>
        <v>17924.40237529691</v>
      </c>
      <c r="Q295" s="57">
        <v>9673</v>
      </c>
      <c r="R295" s="75" t="s">
        <v>85</v>
      </c>
      <c r="S295" s="10"/>
      <c r="T295" s="10"/>
      <c r="U295" s="10"/>
    </row>
    <row r="296" spans="1:21" s="3" customFormat="1" ht="21.75" customHeight="1">
      <c r="A296" s="40" t="s">
        <v>1169</v>
      </c>
      <c r="B296" s="51" t="s">
        <v>317</v>
      </c>
      <c r="C296" s="50">
        <v>1952</v>
      </c>
      <c r="D296" s="50" t="s">
        <v>30</v>
      </c>
      <c r="E296" s="50" t="s">
        <v>29</v>
      </c>
      <c r="F296" s="52">
        <v>2</v>
      </c>
      <c r="G296" s="52">
        <v>1</v>
      </c>
      <c r="H296" s="86">
        <v>279.1</v>
      </c>
      <c r="I296" s="86">
        <v>0</v>
      </c>
      <c r="J296" s="86">
        <v>258.6</v>
      </c>
      <c r="K296" s="57">
        <f t="shared" si="55"/>
        <v>5301617.9</v>
      </c>
      <c r="L296" s="103">
        <v>0</v>
      </c>
      <c r="M296" s="103">
        <v>0</v>
      </c>
      <c r="N296" s="103">
        <v>0</v>
      </c>
      <c r="O296" s="29">
        <v>5301617.9</v>
      </c>
      <c r="P296" s="36">
        <f t="shared" si="54"/>
        <v>18995.406305983517</v>
      </c>
      <c r="Q296" s="57">
        <v>9673</v>
      </c>
      <c r="R296" s="80" t="s">
        <v>83</v>
      </c>
      <c r="S296" s="10"/>
      <c r="T296" s="10"/>
      <c r="U296" s="10"/>
    </row>
    <row r="297" spans="1:20" s="10" customFormat="1" ht="21.75" customHeight="1">
      <c r="A297" s="40" t="s">
        <v>1170</v>
      </c>
      <c r="B297" s="51" t="s">
        <v>318</v>
      </c>
      <c r="C297" s="40">
        <v>1974</v>
      </c>
      <c r="D297" s="50" t="s">
        <v>30</v>
      </c>
      <c r="E297" s="50" t="s">
        <v>29</v>
      </c>
      <c r="F297" s="45">
        <v>2</v>
      </c>
      <c r="G297" s="45">
        <v>2</v>
      </c>
      <c r="H297" s="33">
        <v>583.05</v>
      </c>
      <c r="I297" s="33">
        <v>0</v>
      </c>
      <c r="J297" s="33">
        <v>533.95</v>
      </c>
      <c r="K297" s="57">
        <f t="shared" si="55"/>
        <v>4461860</v>
      </c>
      <c r="L297" s="90">
        <v>0</v>
      </c>
      <c r="M297" s="90">
        <v>0</v>
      </c>
      <c r="N297" s="90">
        <v>0</v>
      </c>
      <c r="O297" s="22">
        <v>4461860</v>
      </c>
      <c r="P297" s="36">
        <f t="shared" si="54"/>
        <v>7652.6198439241925</v>
      </c>
      <c r="Q297" s="57">
        <v>9673</v>
      </c>
      <c r="R297" s="55" t="s">
        <v>83</v>
      </c>
      <c r="S297" s="89"/>
      <c r="T297" s="89"/>
    </row>
    <row r="298" spans="1:18" s="10" customFormat="1" ht="21.75" customHeight="1">
      <c r="A298" s="40" t="s">
        <v>1171</v>
      </c>
      <c r="B298" s="51" t="s">
        <v>319</v>
      </c>
      <c r="C298" s="40">
        <v>1951</v>
      </c>
      <c r="D298" s="40" t="s">
        <v>30</v>
      </c>
      <c r="E298" s="50" t="s">
        <v>325</v>
      </c>
      <c r="F298" s="45">
        <v>2</v>
      </c>
      <c r="G298" s="45">
        <v>1</v>
      </c>
      <c r="H298" s="33">
        <v>180.29</v>
      </c>
      <c r="I298" s="33">
        <v>0</v>
      </c>
      <c r="J298" s="33">
        <v>159.29</v>
      </c>
      <c r="K298" s="57">
        <f t="shared" si="55"/>
        <v>3814507.83</v>
      </c>
      <c r="L298" s="90">
        <v>0</v>
      </c>
      <c r="M298" s="90">
        <v>0</v>
      </c>
      <c r="N298" s="90">
        <v>0</v>
      </c>
      <c r="O298" s="22">
        <v>3814507.83</v>
      </c>
      <c r="P298" s="36">
        <f t="shared" si="54"/>
        <v>21157.62288535138</v>
      </c>
      <c r="Q298" s="57">
        <v>9673</v>
      </c>
      <c r="R298" s="55" t="s">
        <v>83</v>
      </c>
    </row>
    <row r="299" spans="1:18" ht="24.75" customHeight="1">
      <c r="A299" s="133" t="s">
        <v>1805</v>
      </c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</row>
    <row r="300" spans="1:18" ht="39.75" customHeight="1">
      <c r="A300" s="135" t="s">
        <v>326</v>
      </c>
      <c r="B300" s="135"/>
      <c r="C300" s="120" t="s">
        <v>31</v>
      </c>
      <c r="D300" s="120" t="s">
        <v>31</v>
      </c>
      <c r="E300" s="120" t="s">
        <v>31</v>
      </c>
      <c r="F300" s="121" t="s">
        <v>31</v>
      </c>
      <c r="G300" s="121" t="s">
        <v>31</v>
      </c>
      <c r="H300" s="122">
        <f aca="true" t="shared" si="56" ref="H300:N300">SUM(H301)</f>
        <v>290.45</v>
      </c>
      <c r="I300" s="122">
        <f t="shared" si="56"/>
        <v>0</v>
      </c>
      <c r="J300" s="122">
        <f t="shared" si="56"/>
        <v>267.35</v>
      </c>
      <c r="K300" s="122">
        <f t="shared" si="56"/>
        <v>3933362.15</v>
      </c>
      <c r="L300" s="122">
        <f t="shared" si="56"/>
        <v>0</v>
      </c>
      <c r="M300" s="122">
        <f t="shared" si="56"/>
        <v>0</v>
      </c>
      <c r="N300" s="122">
        <f t="shared" si="56"/>
        <v>0</v>
      </c>
      <c r="O300" s="122">
        <f>SUM(O301)</f>
        <v>3933362.15</v>
      </c>
      <c r="P300" s="117">
        <f>K300/H300</f>
        <v>13542.303838870717</v>
      </c>
      <c r="Q300" s="123" t="s">
        <v>31</v>
      </c>
      <c r="R300" s="124" t="s">
        <v>31</v>
      </c>
    </row>
    <row r="301" spans="1:20" s="10" customFormat="1" ht="19.5" customHeight="1">
      <c r="A301" s="55" t="s">
        <v>1172</v>
      </c>
      <c r="B301" s="51" t="s">
        <v>322</v>
      </c>
      <c r="C301" s="40">
        <v>1961</v>
      </c>
      <c r="D301" s="40" t="s">
        <v>30</v>
      </c>
      <c r="E301" s="50" t="s">
        <v>29</v>
      </c>
      <c r="F301" s="45">
        <v>2</v>
      </c>
      <c r="G301" s="45">
        <v>1</v>
      </c>
      <c r="H301" s="36">
        <v>290.45</v>
      </c>
      <c r="I301" s="36">
        <v>0</v>
      </c>
      <c r="J301" s="36">
        <v>267.35</v>
      </c>
      <c r="K301" s="57">
        <f>SUM(L301:O301)</f>
        <v>3933362.15</v>
      </c>
      <c r="L301" s="90">
        <v>0</v>
      </c>
      <c r="M301" s="90">
        <v>0</v>
      </c>
      <c r="N301" s="90">
        <v>0</v>
      </c>
      <c r="O301" s="22">
        <v>3933362.15</v>
      </c>
      <c r="P301" s="36">
        <f>K301/H301</f>
        <v>13542.303838870717</v>
      </c>
      <c r="Q301" s="57">
        <v>9673</v>
      </c>
      <c r="R301" s="75" t="s">
        <v>83</v>
      </c>
      <c r="S301" s="89"/>
      <c r="T301" s="89"/>
    </row>
    <row r="302" spans="1:18" ht="24.75" customHeight="1">
      <c r="A302" s="133" t="s">
        <v>1806</v>
      </c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</row>
    <row r="303" spans="1:18" ht="39.75" customHeight="1">
      <c r="A303" s="135" t="s">
        <v>327</v>
      </c>
      <c r="B303" s="135"/>
      <c r="C303" s="120" t="s">
        <v>31</v>
      </c>
      <c r="D303" s="120" t="s">
        <v>31</v>
      </c>
      <c r="E303" s="120" t="s">
        <v>31</v>
      </c>
      <c r="F303" s="121" t="s">
        <v>31</v>
      </c>
      <c r="G303" s="121" t="s">
        <v>31</v>
      </c>
      <c r="H303" s="122">
        <f aca="true" t="shared" si="57" ref="H303:N303">SUM(H304)</f>
        <v>963.5</v>
      </c>
      <c r="I303" s="122">
        <f t="shared" si="57"/>
        <v>0</v>
      </c>
      <c r="J303" s="122">
        <f t="shared" si="57"/>
        <v>814</v>
      </c>
      <c r="K303" s="122">
        <f t="shared" si="57"/>
        <v>11600466</v>
      </c>
      <c r="L303" s="122">
        <f t="shared" si="57"/>
        <v>0</v>
      </c>
      <c r="M303" s="122">
        <f t="shared" si="57"/>
        <v>0</v>
      </c>
      <c r="N303" s="122">
        <f t="shared" si="57"/>
        <v>0</v>
      </c>
      <c r="O303" s="122">
        <f>SUM(O304)</f>
        <v>11600466</v>
      </c>
      <c r="P303" s="117">
        <f>K303/H303</f>
        <v>12039.923196678776</v>
      </c>
      <c r="Q303" s="123" t="s">
        <v>31</v>
      </c>
      <c r="R303" s="124" t="s">
        <v>31</v>
      </c>
    </row>
    <row r="304" spans="1:21" s="3" customFormat="1" ht="19.5" customHeight="1">
      <c r="A304" s="55" t="s">
        <v>1173</v>
      </c>
      <c r="B304" s="51" t="s">
        <v>320</v>
      </c>
      <c r="C304" s="55" t="s">
        <v>329</v>
      </c>
      <c r="D304" s="40" t="s">
        <v>30</v>
      </c>
      <c r="E304" s="50" t="s">
        <v>29</v>
      </c>
      <c r="F304" s="55" t="s">
        <v>330</v>
      </c>
      <c r="G304" s="55" t="s">
        <v>331</v>
      </c>
      <c r="H304" s="33">
        <v>963.5</v>
      </c>
      <c r="I304" s="33">
        <v>0</v>
      </c>
      <c r="J304" s="33">
        <v>814</v>
      </c>
      <c r="K304" s="29">
        <f>SUM(L304:O304)</f>
        <v>11600466</v>
      </c>
      <c r="L304" s="68">
        <v>0</v>
      </c>
      <c r="M304" s="68">
        <v>0</v>
      </c>
      <c r="N304" s="68">
        <v>0</v>
      </c>
      <c r="O304" s="33">
        <v>11600466</v>
      </c>
      <c r="P304" s="36">
        <f>K304/H304</f>
        <v>12039.923196678776</v>
      </c>
      <c r="Q304" s="29">
        <v>9673</v>
      </c>
      <c r="R304" s="55" t="s">
        <v>84</v>
      </c>
      <c r="S304" s="10"/>
      <c r="T304" s="10"/>
      <c r="U304" s="10"/>
    </row>
    <row r="305" spans="1:18" ht="24.75" customHeight="1">
      <c r="A305" s="133" t="s">
        <v>1807</v>
      </c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</row>
    <row r="306" spans="1:18" ht="39.75" customHeight="1">
      <c r="A306" s="134" t="s">
        <v>328</v>
      </c>
      <c r="B306" s="134"/>
      <c r="C306" s="70" t="s">
        <v>31</v>
      </c>
      <c r="D306" s="70" t="s">
        <v>31</v>
      </c>
      <c r="E306" s="70" t="s">
        <v>31</v>
      </c>
      <c r="F306" s="115" t="s">
        <v>31</v>
      </c>
      <c r="G306" s="115" t="s">
        <v>31</v>
      </c>
      <c r="H306" s="116">
        <f aca="true" t="shared" si="58" ref="H306:N306">SUM(H307)</f>
        <v>272.3</v>
      </c>
      <c r="I306" s="116">
        <f t="shared" si="58"/>
        <v>126.6</v>
      </c>
      <c r="J306" s="116">
        <f t="shared" si="58"/>
        <v>135.6</v>
      </c>
      <c r="K306" s="116">
        <f t="shared" si="58"/>
        <v>4570427</v>
      </c>
      <c r="L306" s="116">
        <f t="shared" si="58"/>
        <v>0</v>
      </c>
      <c r="M306" s="116">
        <f t="shared" si="58"/>
        <v>0</v>
      </c>
      <c r="N306" s="116">
        <f t="shared" si="58"/>
        <v>0</v>
      </c>
      <c r="O306" s="116">
        <f>SUM(O307)</f>
        <v>4570427</v>
      </c>
      <c r="P306" s="117">
        <f>K306/H306</f>
        <v>16784.528094013953</v>
      </c>
      <c r="Q306" s="118" t="s">
        <v>31</v>
      </c>
      <c r="R306" s="119" t="s">
        <v>31</v>
      </c>
    </row>
    <row r="307" spans="1:21" s="3" customFormat="1" ht="19.5" customHeight="1">
      <c r="A307" s="40" t="s">
        <v>1174</v>
      </c>
      <c r="B307" s="51" t="s">
        <v>321</v>
      </c>
      <c r="C307" s="40">
        <v>1960</v>
      </c>
      <c r="D307" s="40" t="s">
        <v>30</v>
      </c>
      <c r="E307" s="50" t="s">
        <v>29</v>
      </c>
      <c r="F307" s="45">
        <v>2</v>
      </c>
      <c r="G307" s="45">
        <v>1</v>
      </c>
      <c r="H307" s="36">
        <v>272.3</v>
      </c>
      <c r="I307" s="36">
        <v>126.6</v>
      </c>
      <c r="J307" s="36">
        <v>135.6</v>
      </c>
      <c r="K307" s="29">
        <f>SUM(L307:O307)</f>
        <v>4570427</v>
      </c>
      <c r="L307" s="90">
        <v>0</v>
      </c>
      <c r="M307" s="90">
        <v>0</v>
      </c>
      <c r="N307" s="90">
        <v>0</v>
      </c>
      <c r="O307" s="36">
        <v>4570427</v>
      </c>
      <c r="P307" s="36">
        <f>K307/H307</f>
        <v>16784.528094013953</v>
      </c>
      <c r="Q307" s="29">
        <v>9673</v>
      </c>
      <c r="R307" s="75" t="s">
        <v>85</v>
      </c>
      <c r="S307" s="10"/>
      <c r="T307" s="10"/>
      <c r="U307" s="10"/>
    </row>
    <row r="308" spans="1:18" ht="24.75" customHeight="1">
      <c r="A308" s="133" t="s">
        <v>1808</v>
      </c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</row>
    <row r="309" spans="1:18" ht="39.75" customHeight="1">
      <c r="A309" s="134" t="s">
        <v>364</v>
      </c>
      <c r="B309" s="134"/>
      <c r="C309" s="70" t="s">
        <v>31</v>
      </c>
      <c r="D309" s="70" t="s">
        <v>31</v>
      </c>
      <c r="E309" s="70" t="s">
        <v>31</v>
      </c>
      <c r="F309" s="115" t="s">
        <v>31</v>
      </c>
      <c r="G309" s="115" t="s">
        <v>31</v>
      </c>
      <c r="H309" s="116">
        <f aca="true" t="shared" si="59" ref="H309:N309">SUM(H310:H333)</f>
        <v>29857.639999999992</v>
      </c>
      <c r="I309" s="116">
        <f t="shared" si="59"/>
        <v>2004.3999999999996</v>
      </c>
      <c r="J309" s="116">
        <f t="shared" si="59"/>
        <v>25640.16</v>
      </c>
      <c r="K309" s="116">
        <f t="shared" si="59"/>
        <v>244687999.39999998</v>
      </c>
      <c r="L309" s="116">
        <f t="shared" si="59"/>
        <v>0</v>
      </c>
      <c r="M309" s="116">
        <f t="shared" si="59"/>
        <v>0</v>
      </c>
      <c r="N309" s="116">
        <f t="shared" si="59"/>
        <v>0</v>
      </c>
      <c r="O309" s="116">
        <f>SUM(O310:O333)</f>
        <v>244687999.39999998</v>
      </c>
      <c r="P309" s="117">
        <f aca="true" t="shared" si="60" ref="P309:P333">K309/H309</f>
        <v>8195.15539071407</v>
      </c>
      <c r="Q309" s="118" t="s">
        <v>31</v>
      </c>
      <c r="R309" s="119" t="s">
        <v>31</v>
      </c>
    </row>
    <row r="310" spans="1:21" s="9" customFormat="1" ht="19.5" customHeight="1">
      <c r="A310" s="55" t="s">
        <v>1175</v>
      </c>
      <c r="B310" s="104" t="s">
        <v>332</v>
      </c>
      <c r="C310" s="40">
        <v>1959</v>
      </c>
      <c r="D310" s="40" t="s">
        <v>30</v>
      </c>
      <c r="E310" s="50" t="s">
        <v>29</v>
      </c>
      <c r="F310" s="52">
        <v>3</v>
      </c>
      <c r="G310" s="52">
        <v>3</v>
      </c>
      <c r="H310" s="54">
        <v>1764.5</v>
      </c>
      <c r="I310" s="54">
        <v>0</v>
      </c>
      <c r="J310" s="54">
        <v>1623.7</v>
      </c>
      <c r="K310" s="29">
        <f aca="true" t="shared" si="61" ref="K310:K333">SUM(L310:O310)</f>
        <v>17640141.5</v>
      </c>
      <c r="L310" s="54">
        <v>0</v>
      </c>
      <c r="M310" s="54">
        <v>0</v>
      </c>
      <c r="N310" s="54">
        <v>0</v>
      </c>
      <c r="O310" s="46">
        <v>17640141.5</v>
      </c>
      <c r="P310" s="36">
        <f t="shared" si="60"/>
        <v>9997.246528761689</v>
      </c>
      <c r="Q310" s="29">
        <v>9673</v>
      </c>
      <c r="R310" s="75" t="s">
        <v>83</v>
      </c>
      <c r="S310" s="87"/>
      <c r="T310" s="87"/>
      <c r="U310" s="87"/>
    </row>
    <row r="311" spans="1:21" s="9" customFormat="1" ht="19.5" customHeight="1">
      <c r="A311" s="55" t="s">
        <v>1176</v>
      </c>
      <c r="B311" s="104" t="s">
        <v>333</v>
      </c>
      <c r="C311" s="40">
        <v>1959</v>
      </c>
      <c r="D311" s="40" t="s">
        <v>30</v>
      </c>
      <c r="E311" s="50" t="s">
        <v>29</v>
      </c>
      <c r="F311" s="52">
        <v>3</v>
      </c>
      <c r="G311" s="52">
        <v>3</v>
      </c>
      <c r="H311" s="54">
        <v>1439.8</v>
      </c>
      <c r="I311" s="54">
        <v>0</v>
      </c>
      <c r="J311" s="54">
        <v>1276</v>
      </c>
      <c r="K311" s="57">
        <f t="shared" si="61"/>
        <v>16139003.3</v>
      </c>
      <c r="L311" s="54">
        <v>0</v>
      </c>
      <c r="M311" s="54">
        <v>0</v>
      </c>
      <c r="N311" s="54">
        <v>0</v>
      </c>
      <c r="O311" s="46">
        <v>16139003.3</v>
      </c>
      <c r="P311" s="36">
        <f t="shared" si="60"/>
        <v>11209.198013613002</v>
      </c>
      <c r="Q311" s="57">
        <v>9673</v>
      </c>
      <c r="R311" s="75" t="s">
        <v>83</v>
      </c>
      <c r="S311" s="87"/>
      <c r="T311" s="87"/>
      <c r="U311" s="87"/>
    </row>
    <row r="312" spans="1:21" s="9" customFormat="1" ht="19.5" customHeight="1">
      <c r="A312" s="55" t="s">
        <v>1177</v>
      </c>
      <c r="B312" s="104" t="s">
        <v>334</v>
      </c>
      <c r="C312" s="40">
        <v>1960</v>
      </c>
      <c r="D312" s="40" t="s">
        <v>30</v>
      </c>
      <c r="E312" s="50" t="s">
        <v>29</v>
      </c>
      <c r="F312" s="40">
        <v>3</v>
      </c>
      <c r="G312" s="40">
        <v>3</v>
      </c>
      <c r="H312" s="46">
        <v>1590.3</v>
      </c>
      <c r="I312" s="46">
        <v>29.7</v>
      </c>
      <c r="J312" s="46">
        <v>1452.5</v>
      </c>
      <c r="K312" s="57">
        <f t="shared" si="61"/>
        <v>14767623.1</v>
      </c>
      <c r="L312" s="68">
        <v>0</v>
      </c>
      <c r="M312" s="68">
        <v>0</v>
      </c>
      <c r="N312" s="68">
        <v>0</v>
      </c>
      <c r="O312" s="46">
        <v>14767623.1</v>
      </c>
      <c r="P312" s="36">
        <f t="shared" si="60"/>
        <v>9286.061183424512</v>
      </c>
      <c r="Q312" s="57">
        <v>9673</v>
      </c>
      <c r="R312" s="55" t="s">
        <v>83</v>
      </c>
      <c r="S312" s="87"/>
      <c r="T312" s="87"/>
      <c r="U312" s="87"/>
    </row>
    <row r="313" spans="1:21" s="3" customFormat="1" ht="19.5" customHeight="1">
      <c r="A313" s="55" t="s">
        <v>1178</v>
      </c>
      <c r="B313" s="104" t="s">
        <v>335</v>
      </c>
      <c r="C313" s="50">
        <v>1959</v>
      </c>
      <c r="D313" s="40" t="s">
        <v>30</v>
      </c>
      <c r="E313" s="50" t="s">
        <v>29</v>
      </c>
      <c r="F313" s="52">
        <v>2</v>
      </c>
      <c r="G313" s="52">
        <v>2</v>
      </c>
      <c r="H313" s="105">
        <v>641.5</v>
      </c>
      <c r="I313" s="105">
        <v>158.7</v>
      </c>
      <c r="J313" s="105">
        <v>453.5</v>
      </c>
      <c r="K313" s="57">
        <f t="shared" si="61"/>
        <v>7353664.5</v>
      </c>
      <c r="L313" s="105">
        <v>0</v>
      </c>
      <c r="M313" s="105">
        <v>0</v>
      </c>
      <c r="N313" s="105">
        <v>0</v>
      </c>
      <c r="O313" s="105">
        <v>7353664.5</v>
      </c>
      <c r="P313" s="36">
        <f t="shared" si="60"/>
        <v>11463.233826968044</v>
      </c>
      <c r="Q313" s="57">
        <v>9673</v>
      </c>
      <c r="R313" s="80" t="s">
        <v>83</v>
      </c>
      <c r="S313" s="10"/>
      <c r="T313" s="10"/>
      <c r="U313" s="10"/>
    </row>
    <row r="314" spans="1:20" s="10" customFormat="1" ht="19.5" customHeight="1">
      <c r="A314" s="55" t="s">
        <v>1179</v>
      </c>
      <c r="B314" s="104" t="s">
        <v>336</v>
      </c>
      <c r="C314" s="40">
        <v>1973</v>
      </c>
      <c r="D314" s="50" t="s">
        <v>30</v>
      </c>
      <c r="E314" s="50" t="s">
        <v>29</v>
      </c>
      <c r="F314" s="52">
        <v>5</v>
      </c>
      <c r="G314" s="52">
        <v>3</v>
      </c>
      <c r="H314" s="36">
        <v>3482</v>
      </c>
      <c r="I314" s="36">
        <v>0</v>
      </c>
      <c r="J314" s="36">
        <v>2957</v>
      </c>
      <c r="K314" s="57">
        <f t="shared" si="61"/>
        <v>9001094</v>
      </c>
      <c r="L314" s="54">
        <v>0</v>
      </c>
      <c r="M314" s="54">
        <v>0</v>
      </c>
      <c r="N314" s="54">
        <v>0</v>
      </c>
      <c r="O314" s="46">
        <v>9001094</v>
      </c>
      <c r="P314" s="36">
        <f t="shared" si="60"/>
        <v>2585.0356117174038</v>
      </c>
      <c r="Q314" s="57">
        <v>9673</v>
      </c>
      <c r="R314" s="80" t="s">
        <v>85</v>
      </c>
      <c r="S314" s="89"/>
      <c r="T314" s="89"/>
    </row>
    <row r="315" spans="1:21" s="9" customFormat="1" ht="19.5" customHeight="1">
      <c r="A315" s="55" t="s">
        <v>1180</v>
      </c>
      <c r="B315" s="104" t="s">
        <v>337</v>
      </c>
      <c r="C315" s="40">
        <v>1959</v>
      </c>
      <c r="D315" s="40" t="s">
        <v>30</v>
      </c>
      <c r="E315" s="50" t="s">
        <v>29</v>
      </c>
      <c r="F315" s="45">
        <v>2</v>
      </c>
      <c r="G315" s="45">
        <v>2</v>
      </c>
      <c r="H315" s="46">
        <v>687.1</v>
      </c>
      <c r="I315" s="46">
        <v>0</v>
      </c>
      <c r="J315" s="46">
        <v>651.3</v>
      </c>
      <c r="K315" s="57">
        <f t="shared" si="61"/>
        <v>8121013.35</v>
      </c>
      <c r="L315" s="54">
        <v>0</v>
      </c>
      <c r="M315" s="54">
        <v>0</v>
      </c>
      <c r="N315" s="54">
        <v>0</v>
      </c>
      <c r="O315" s="46">
        <v>8121013.35</v>
      </c>
      <c r="P315" s="36">
        <f t="shared" si="60"/>
        <v>11819.259714743122</v>
      </c>
      <c r="Q315" s="57">
        <v>9673</v>
      </c>
      <c r="R315" s="75" t="s">
        <v>83</v>
      </c>
      <c r="S315" s="87"/>
      <c r="T315" s="87"/>
      <c r="U315" s="87"/>
    </row>
    <row r="316" spans="1:21" s="9" customFormat="1" ht="19.5" customHeight="1">
      <c r="A316" s="55" t="s">
        <v>1181</v>
      </c>
      <c r="B316" s="104" t="s">
        <v>338</v>
      </c>
      <c r="C316" s="40">
        <v>1960</v>
      </c>
      <c r="D316" s="40" t="s">
        <v>30</v>
      </c>
      <c r="E316" s="50" t="s">
        <v>29</v>
      </c>
      <c r="F316" s="45">
        <v>3</v>
      </c>
      <c r="G316" s="45">
        <v>3</v>
      </c>
      <c r="H316" s="46">
        <v>1586.89</v>
      </c>
      <c r="I316" s="46">
        <v>0</v>
      </c>
      <c r="J316" s="46">
        <v>1479.11</v>
      </c>
      <c r="K316" s="57">
        <f t="shared" si="61"/>
        <v>12619955.8</v>
      </c>
      <c r="L316" s="54">
        <v>0</v>
      </c>
      <c r="M316" s="54">
        <v>0</v>
      </c>
      <c r="N316" s="54">
        <v>0</v>
      </c>
      <c r="O316" s="46">
        <v>12619955.8</v>
      </c>
      <c r="P316" s="36">
        <f t="shared" si="60"/>
        <v>7952.634272066747</v>
      </c>
      <c r="Q316" s="57">
        <v>9673</v>
      </c>
      <c r="R316" s="75" t="s">
        <v>83</v>
      </c>
      <c r="S316" s="87"/>
      <c r="T316" s="87"/>
      <c r="U316" s="87"/>
    </row>
    <row r="317" spans="1:21" s="9" customFormat="1" ht="19.5" customHeight="1">
      <c r="A317" s="55" t="s">
        <v>1182</v>
      </c>
      <c r="B317" s="104" t="s">
        <v>339</v>
      </c>
      <c r="C317" s="40">
        <v>1960</v>
      </c>
      <c r="D317" s="40" t="s">
        <v>30</v>
      </c>
      <c r="E317" s="50" t="s">
        <v>29</v>
      </c>
      <c r="F317" s="45">
        <v>2</v>
      </c>
      <c r="G317" s="45">
        <v>1</v>
      </c>
      <c r="H317" s="46">
        <v>324.78</v>
      </c>
      <c r="I317" s="46">
        <v>0</v>
      </c>
      <c r="J317" s="46">
        <v>301.68</v>
      </c>
      <c r="K317" s="57">
        <f t="shared" si="61"/>
        <v>3706801.31</v>
      </c>
      <c r="L317" s="54">
        <v>0</v>
      </c>
      <c r="M317" s="54">
        <v>0</v>
      </c>
      <c r="N317" s="54">
        <v>0</v>
      </c>
      <c r="O317" s="46">
        <v>3706801.31</v>
      </c>
      <c r="P317" s="36">
        <f t="shared" si="60"/>
        <v>11413.268397068787</v>
      </c>
      <c r="Q317" s="57">
        <v>9673</v>
      </c>
      <c r="R317" s="55" t="s">
        <v>84</v>
      </c>
      <c r="S317" s="87"/>
      <c r="T317" s="87"/>
      <c r="U317" s="87"/>
    </row>
    <row r="318" spans="1:21" s="9" customFormat="1" ht="19.5" customHeight="1">
      <c r="A318" s="55" t="s">
        <v>1183</v>
      </c>
      <c r="B318" s="104" t="s">
        <v>340</v>
      </c>
      <c r="C318" s="40">
        <v>1960</v>
      </c>
      <c r="D318" s="40" t="s">
        <v>30</v>
      </c>
      <c r="E318" s="50" t="s">
        <v>29</v>
      </c>
      <c r="F318" s="45">
        <v>3</v>
      </c>
      <c r="G318" s="45">
        <v>3</v>
      </c>
      <c r="H318" s="46">
        <v>1596.8</v>
      </c>
      <c r="I318" s="46">
        <v>0</v>
      </c>
      <c r="J318" s="46">
        <v>1490.3</v>
      </c>
      <c r="K318" s="57">
        <f t="shared" si="61"/>
        <v>10456133.6</v>
      </c>
      <c r="L318" s="54">
        <v>0</v>
      </c>
      <c r="M318" s="54">
        <v>0</v>
      </c>
      <c r="N318" s="54">
        <v>0</v>
      </c>
      <c r="O318" s="46">
        <v>10456133.6</v>
      </c>
      <c r="P318" s="36">
        <f t="shared" si="60"/>
        <v>6548.179859719439</v>
      </c>
      <c r="Q318" s="57">
        <v>9673</v>
      </c>
      <c r="R318" s="55" t="s">
        <v>84</v>
      </c>
      <c r="S318" s="88"/>
      <c r="T318" s="88"/>
      <c r="U318" s="87"/>
    </row>
    <row r="319" spans="1:21" s="9" customFormat="1" ht="19.5" customHeight="1">
      <c r="A319" s="55" t="s">
        <v>1184</v>
      </c>
      <c r="B319" s="104" t="s">
        <v>341</v>
      </c>
      <c r="C319" s="40">
        <v>1960</v>
      </c>
      <c r="D319" s="40" t="s">
        <v>30</v>
      </c>
      <c r="E319" s="50" t="s">
        <v>29</v>
      </c>
      <c r="F319" s="45">
        <v>2</v>
      </c>
      <c r="G319" s="45">
        <v>2</v>
      </c>
      <c r="H319" s="46">
        <v>667</v>
      </c>
      <c r="I319" s="46">
        <v>0</v>
      </c>
      <c r="J319" s="46">
        <v>620</v>
      </c>
      <c r="K319" s="57">
        <f t="shared" si="61"/>
        <v>6272040.8</v>
      </c>
      <c r="L319" s="54">
        <v>0</v>
      </c>
      <c r="M319" s="54">
        <v>0</v>
      </c>
      <c r="N319" s="54">
        <v>0</v>
      </c>
      <c r="O319" s="46">
        <v>6272040.8</v>
      </c>
      <c r="P319" s="36">
        <f t="shared" si="60"/>
        <v>9403.35952023988</v>
      </c>
      <c r="Q319" s="57">
        <v>9673</v>
      </c>
      <c r="R319" s="55" t="s">
        <v>84</v>
      </c>
      <c r="S319" s="87"/>
      <c r="T319" s="87"/>
      <c r="U319" s="87"/>
    </row>
    <row r="320" spans="1:21" s="9" customFormat="1" ht="19.5" customHeight="1">
      <c r="A320" s="55" t="s">
        <v>1185</v>
      </c>
      <c r="B320" s="104" t="s">
        <v>342</v>
      </c>
      <c r="C320" s="40">
        <v>1960</v>
      </c>
      <c r="D320" s="40" t="s">
        <v>30</v>
      </c>
      <c r="E320" s="50" t="s">
        <v>29</v>
      </c>
      <c r="F320" s="45">
        <v>3</v>
      </c>
      <c r="G320" s="45">
        <v>3</v>
      </c>
      <c r="H320" s="46">
        <v>1602.1</v>
      </c>
      <c r="I320" s="46">
        <v>50</v>
      </c>
      <c r="J320" s="46">
        <v>1451.5</v>
      </c>
      <c r="K320" s="57">
        <f t="shared" si="61"/>
        <v>14454272.95</v>
      </c>
      <c r="L320" s="54">
        <v>0</v>
      </c>
      <c r="M320" s="54">
        <v>0</v>
      </c>
      <c r="N320" s="54">
        <v>0</v>
      </c>
      <c r="O320" s="46">
        <v>14454272.95</v>
      </c>
      <c r="P320" s="36">
        <f t="shared" si="60"/>
        <v>9022.079114911678</v>
      </c>
      <c r="Q320" s="57">
        <v>9673</v>
      </c>
      <c r="R320" s="55" t="s">
        <v>84</v>
      </c>
      <c r="S320" s="87"/>
      <c r="T320" s="87"/>
      <c r="U320" s="87"/>
    </row>
    <row r="321" spans="1:18" s="10" customFormat="1" ht="31.5">
      <c r="A321" s="55" t="s">
        <v>1186</v>
      </c>
      <c r="B321" s="104" t="s">
        <v>343</v>
      </c>
      <c r="C321" s="40">
        <v>1959</v>
      </c>
      <c r="D321" s="40" t="s">
        <v>30</v>
      </c>
      <c r="E321" s="40" t="s">
        <v>142</v>
      </c>
      <c r="F321" s="40">
        <v>2</v>
      </c>
      <c r="G321" s="40">
        <v>2</v>
      </c>
      <c r="H321" s="46">
        <v>681.02</v>
      </c>
      <c r="I321" s="46">
        <v>0</v>
      </c>
      <c r="J321" s="46">
        <v>633.02</v>
      </c>
      <c r="K321" s="57">
        <f t="shared" si="61"/>
        <v>7406980.94</v>
      </c>
      <c r="L321" s="68">
        <v>0</v>
      </c>
      <c r="M321" s="68">
        <v>0</v>
      </c>
      <c r="N321" s="68">
        <v>0</v>
      </c>
      <c r="O321" s="46">
        <v>7406980.94</v>
      </c>
      <c r="P321" s="36">
        <f t="shared" si="60"/>
        <v>10876.304572552935</v>
      </c>
      <c r="Q321" s="57">
        <v>9673</v>
      </c>
      <c r="R321" s="55" t="s">
        <v>84</v>
      </c>
    </row>
    <row r="322" spans="1:21" s="9" customFormat="1" ht="19.5" customHeight="1">
      <c r="A322" s="55" t="s">
        <v>1187</v>
      </c>
      <c r="B322" s="104" t="s">
        <v>344</v>
      </c>
      <c r="C322" s="40">
        <v>1960</v>
      </c>
      <c r="D322" s="40" t="s">
        <v>30</v>
      </c>
      <c r="E322" s="50" t="s">
        <v>29</v>
      </c>
      <c r="F322" s="45">
        <v>2</v>
      </c>
      <c r="G322" s="45">
        <v>2</v>
      </c>
      <c r="H322" s="54">
        <v>675.7</v>
      </c>
      <c r="I322" s="54">
        <v>0</v>
      </c>
      <c r="J322" s="54">
        <v>634.9</v>
      </c>
      <c r="K322" s="57">
        <f t="shared" si="61"/>
        <v>7721688.05</v>
      </c>
      <c r="L322" s="54">
        <v>0</v>
      </c>
      <c r="M322" s="54">
        <v>0</v>
      </c>
      <c r="N322" s="54">
        <v>0</v>
      </c>
      <c r="O322" s="54">
        <v>7721688.05</v>
      </c>
      <c r="P322" s="36">
        <f t="shared" si="60"/>
        <v>11427.686917270978</v>
      </c>
      <c r="Q322" s="57">
        <v>9673</v>
      </c>
      <c r="R322" s="80" t="s">
        <v>85</v>
      </c>
      <c r="S322" s="87"/>
      <c r="T322" s="87"/>
      <c r="U322" s="87"/>
    </row>
    <row r="323" spans="1:21" s="9" customFormat="1" ht="19.5" customHeight="1">
      <c r="A323" s="55" t="s">
        <v>1188</v>
      </c>
      <c r="B323" s="104" t="s">
        <v>345</v>
      </c>
      <c r="C323" s="40">
        <v>1959</v>
      </c>
      <c r="D323" s="50" t="s">
        <v>30</v>
      </c>
      <c r="E323" s="40" t="s">
        <v>324</v>
      </c>
      <c r="F323" s="52">
        <v>2</v>
      </c>
      <c r="G323" s="52">
        <v>2</v>
      </c>
      <c r="H323" s="46">
        <v>500.2</v>
      </c>
      <c r="I323" s="46">
        <v>0</v>
      </c>
      <c r="J323" s="46">
        <v>448.4</v>
      </c>
      <c r="K323" s="57">
        <f t="shared" si="61"/>
        <v>3778652.9</v>
      </c>
      <c r="L323" s="54">
        <v>0</v>
      </c>
      <c r="M323" s="54">
        <v>0</v>
      </c>
      <c r="N323" s="54">
        <v>0</v>
      </c>
      <c r="O323" s="46">
        <v>3778652.9</v>
      </c>
      <c r="P323" s="36">
        <f t="shared" si="60"/>
        <v>7554.284086365454</v>
      </c>
      <c r="Q323" s="57">
        <v>9673</v>
      </c>
      <c r="R323" s="55" t="s">
        <v>84</v>
      </c>
      <c r="S323" s="88"/>
      <c r="T323" s="88"/>
      <c r="U323" s="87"/>
    </row>
    <row r="324" spans="1:21" s="9" customFormat="1" ht="19.5" customHeight="1">
      <c r="A324" s="55" t="s">
        <v>1189</v>
      </c>
      <c r="B324" s="104" t="s">
        <v>346</v>
      </c>
      <c r="C324" s="40">
        <v>1959</v>
      </c>
      <c r="D324" s="40" t="s">
        <v>30</v>
      </c>
      <c r="E324" s="50" t="s">
        <v>29</v>
      </c>
      <c r="F324" s="52">
        <v>4</v>
      </c>
      <c r="G324" s="52">
        <v>2</v>
      </c>
      <c r="H324" s="46">
        <v>1849.85</v>
      </c>
      <c r="I324" s="46">
        <v>298.4</v>
      </c>
      <c r="J324" s="46">
        <v>1390.05</v>
      </c>
      <c r="K324" s="57">
        <f t="shared" si="61"/>
        <v>17183532.6</v>
      </c>
      <c r="L324" s="54">
        <v>0</v>
      </c>
      <c r="M324" s="54">
        <v>0</v>
      </c>
      <c r="N324" s="54">
        <v>0</v>
      </c>
      <c r="O324" s="46">
        <v>17183532.6</v>
      </c>
      <c r="P324" s="36">
        <f t="shared" si="60"/>
        <v>9289.149174257373</v>
      </c>
      <c r="Q324" s="57">
        <v>9673</v>
      </c>
      <c r="R324" s="55" t="s">
        <v>84</v>
      </c>
      <c r="S324" s="88"/>
      <c r="T324" s="88"/>
      <c r="U324" s="87"/>
    </row>
    <row r="325" spans="1:21" s="9" customFormat="1" ht="19.5" customHeight="1">
      <c r="A325" s="55" t="s">
        <v>1190</v>
      </c>
      <c r="B325" s="104" t="s">
        <v>347</v>
      </c>
      <c r="C325" s="40">
        <v>1954</v>
      </c>
      <c r="D325" s="40" t="s">
        <v>30</v>
      </c>
      <c r="E325" s="50" t="s">
        <v>29</v>
      </c>
      <c r="F325" s="40">
        <v>2</v>
      </c>
      <c r="G325" s="40">
        <v>2</v>
      </c>
      <c r="H325" s="46">
        <v>819.1</v>
      </c>
      <c r="I325" s="46">
        <v>211.9</v>
      </c>
      <c r="J325" s="46">
        <v>522.9</v>
      </c>
      <c r="K325" s="57">
        <f t="shared" si="61"/>
        <v>3638640</v>
      </c>
      <c r="L325" s="68">
        <v>0</v>
      </c>
      <c r="M325" s="68">
        <v>0</v>
      </c>
      <c r="N325" s="68">
        <v>0</v>
      </c>
      <c r="O325" s="46">
        <v>3638640</v>
      </c>
      <c r="P325" s="36">
        <f t="shared" si="60"/>
        <v>4442.24148455622</v>
      </c>
      <c r="Q325" s="57">
        <v>9673</v>
      </c>
      <c r="R325" s="55" t="s">
        <v>83</v>
      </c>
      <c r="S325" s="87"/>
      <c r="T325" s="87"/>
      <c r="U325" s="87"/>
    </row>
    <row r="326" spans="1:21" s="9" customFormat="1" ht="19.5" customHeight="1">
      <c r="A326" s="55" t="s">
        <v>1191</v>
      </c>
      <c r="B326" s="104" t="s">
        <v>348</v>
      </c>
      <c r="C326" s="40">
        <v>1959</v>
      </c>
      <c r="D326" s="40" t="s">
        <v>30</v>
      </c>
      <c r="E326" s="50" t="s">
        <v>29</v>
      </c>
      <c r="F326" s="45">
        <v>4</v>
      </c>
      <c r="G326" s="45">
        <v>3</v>
      </c>
      <c r="H326" s="105">
        <v>2824.8</v>
      </c>
      <c r="I326" s="105">
        <v>644.5</v>
      </c>
      <c r="J326" s="105">
        <v>1932.7</v>
      </c>
      <c r="K326" s="57">
        <f t="shared" si="61"/>
        <v>25556450.85</v>
      </c>
      <c r="L326" s="105">
        <v>0</v>
      </c>
      <c r="M326" s="105">
        <v>0</v>
      </c>
      <c r="N326" s="105">
        <v>0</v>
      </c>
      <c r="O326" s="105">
        <v>25556450.85</v>
      </c>
      <c r="P326" s="36">
        <f t="shared" si="60"/>
        <v>9047.171782073066</v>
      </c>
      <c r="Q326" s="57">
        <v>9673</v>
      </c>
      <c r="R326" s="55" t="s">
        <v>84</v>
      </c>
      <c r="S326" s="87"/>
      <c r="T326" s="87"/>
      <c r="U326" s="87"/>
    </row>
    <row r="327" spans="1:21" s="9" customFormat="1" ht="19.5" customHeight="1">
      <c r="A327" s="55" t="s">
        <v>1192</v>
      </c>
      <c r="B327" s="104" t="s">
        <v>349</v>
      </c>
      <c r="C327" s="40">
        <v>1957</v>
      </c>
      <c r="D327" s="40" t="s">
        <v>30</v>
      </c>
      <c r="E327" s="50" t="s">
        <v>29</v>
      </c>
      <c r="F327" s="52">
        <v>2</v>
      </c>
      <c r="G327" s="52">
        <v>2</v>
      </c>
      <c r="H327" s="46">
        <v>666.5</v>
      </c>
      <c r="I327" s="46">
        <v>0</v>
      </c>
      <c r="J327" s="46">
        <v>611.2</v>
      </c>
      <c r="K327" s="57">
        <f t="shared" si="61"/>
        <v>3204040</v>
      </c>
      <c r="L327" s="54">
        <v>0</v>
      </c>
      <c r="M327" s="54">
        <v>0</v>
      </c>
      <c r="N327" s="54">
        <v>0</v>
      </c>
      <c r="O327" s="46">
        <v>3204040</v>
      </c>
      <c r="P327" s="36">
        <f t="shared" si="60"/>
        <v>4807.261815453863</v>
      </c>
      <c r="Q327" s="57">
        <v>9673</v>
      </c>
      <c r="R327" s="80" t="s">
        <v>85</v>
      </c>
      <c r="S327" s="88"/>
      <c r="T327" s="88"/>
      <c r="U327" s="87"/>
    </row>
    <row r="328" spans="1:21" s="9" customFormat="1" ht="19.5" customHeight="1">
      <c r="A328" s="55" t="s">
        <v>1193</v>
      </c>
      <c r="B328" s="104" t="s">
        <v>350</v>
      </c>
      <c r="C328" s="37">
        <v>1960</v>
      </c>
      <c r="D328" s="40" t="s">
        <v>30</v>
      </c>
      <c r="E328" s="50" t="s">
        <v>29</v>
      </c>
      <c r="F328" s="69">
        <v>3</v>
      </c>
      <c r="G328" s="69">
        <v>3</v>
      </c>
      <c r="H328" s="106">
        <v>1586.6</v>
      </c>
      <c r="I328" s="106">
        <v>44.1</v>
      </c>
      <c r="J328" s="106">
        <v>1444.7</v>
      </c>
      <c r="K328" s="57">
        <f t="shared" si="61"/>
        <v>12418847.7</v>
      </c>
      <c r="L328" s="68">
        <v>0</v>
      </c>
      <c r="M328" s="90">
        <v>0</v>
      </c>
      <c r="N328" s="90">
        <v>0</v>
      </c>
      <c r="O328" s="54">
        <v>12418847.7</v>
      </c>
      <c r="P328" s="36">
        <f t="shared" si="60"/>
        <v>7827.333732509769</v>
      </c>
      <c r="Q328" s="57">
        <v>9673</v>
      </c>
      <c r="R328" s="55" t="s">
        <v>83</v>
      </c>
      <c r="S328" s="88"/>
      <c r="T328" s="87"/>
      <c r="U328" s="87"/>
    </row>
    <row r="329" spans="1:21" s="9" customFormat="1" ht="19.5" customHeight="1">
      <c r="A329" s="55" t="s">
        <v>1194</v>
      </c>
      <c r="B329" s="104" t="s">
        <v>351</v>
      </c>
      <c r="C329" s="40">
        <v>1960</v>
      </c>
      <c r="D329" s="40" t="s">
        <v>30</v>
      </c>
      <c r="E329" s="50" t="s">
        <v>29</v>
      </c>
      <c r="F329" s="52">
        <v>3</v>
      </c>
      <c r="G329" s="52">
        <v>3</v>
      </c>
      <c r="H329" s="46">
        <v>1591.6</v>
      </c>
      <c r="I329" s="46">
        <v>0</v>
      </c>
      <c r="J329" s="46">
        <v>1484.5</v>
      </c>
      <c r="K329" s="57">
        <f t="shared" si="61"/>
        <v>12736787.2</v>
      </c>
      <c r="L329" s="68">
        <v>0</v>
      </c>
      <c r="M329" s="90">
        <v>0</v>
      </c>
      <c r="N329" s="90">
        <v>0</v>
      </c>
      <c r="O329" s="54">
        <v>12736787.2</v>
      </c>
      <c r="P329" s="36">
        <f t="shared" si="60"/>
        <v>8002.505152048253</v>
      </c>
      <c r="Q329" s="57">
        <v>9673</v>
      </c>
      <c r="R329" s="80" t="s">
        <v>85</v>
      </c>
      <c r="S329" s="87"/>
      <c r="T329" s="88"/>
      <c r="U329" s="87"/>
    </row>
    <row r="330" spans="1:21" s="9" customFormat="1" ht="19.5" customHeight="1">
      <c r="A330" s="55" t="s">
        <v>1195</v>
      </c>
      <c r="B330" s="104" t="s">
        <v>352</v>
      </c>
      <c r="C330" s="40">
        <v>1960</v>
      </c>
      <c r="D330" s="40" t="s">
        <v>30</v>
      </c>
      <c r="E330" s="50" t="s">
        <v>29</v>
      </c>
      <c r="F330" s="52">
        <v>3</v>
      </c>
      <c r="G330" s="52">
        <v>3</v>
      </c>
      <c r="H330" s="46">
        <v>1607.8</v>
      </c>
      <c r="I330" s="46">
        <v>0</v>
      </c>
      <c r="J330" s="46">
        <v>1499.8</v>
      </c>
      <c r="K330" s="57">
        <f t="shared" si="61"/>
        <v>12940934.1</v>
      </c>
      <c r="L330" s="54">
        <v>0</v>
      </c>
      <c r="M330" s="54">
        <v>0</v>
      </c>
      <c r="N330" s="54">
        <v>0</v>
      </c>
      <c r="O330" s="46">
        <v>12940934.1</v>
      </c>
      <c r="P330" s="36">
        <f t="shared" si="60"/>
        <v>8048.845689762408</v>
      </c>
      <c r="Q330" s="57">
        <v>9673</v>
      </c>
      <c r="R330" s="80" t="s">
        <v>85</v>
      </c>
      <c r="S330" s="87"/>
      <c r="T330" s="87"/>
      <c r="U330" s="87"/>
    </row>
    <row r="331" spans="1:21" s="9" customFormat="1" ht="19.5" customHeight="1">
      <c r="A331" s="55" t="s">
        <v>1196</v>
      </c>
      <c r="B331" s="104" t="s">
        <v>353</v>
      </c>
      <c r="C331" s="40">
        <v>1960</v>
      </c>
      <c r="D331" s="40" t="s">
        <v>30</v>
      </c>
      <c r="E331" s="50" t="s">
        <v>29</v>
      </c>
      <c r="F331" s="40">
        <v>2</v>
      </c>
      <c r="G331" s="40">
        <v>2</v>
      </c>
      <c r="H331" s="46">
        <v>676.6</v>
      </c>
      <c r="I331" s="46">
        <v>0</v>
      </c>
      <c r="J331" s="46">
        <v>626</v>
      </c>
      <c r="K331" s="57">
        <f t="shared" si="61"/>
        <v>7329769.3</v>
      </c>
      <c r="L331" s="68">
        <v>0</v>
      </c>
      <c r="M331" s="68">
        <v>0</v>
      </c>
      <c r="N331" s="68">
        <v>0</v>
      </c>
      <c r="O331" s="46">
        <v>7329769.3</v>
      </c>
      <c r="P331" s="36">
        <f t="shared" si="60"/>
        <v>10833.238693467336</v>
      </c>
      <c r="Q331" s="57">
        <v>9673</v>
      </c>
      <c r="R331" s="80" t="s">
        <v>85</v>
      </c>
      <c r="S331" s="87"/>
      <c r="T331" s="87"/>
      <c r="U331" s="87"/>
    </row>
    <row r="332" spans="1:21" s="9" customFormat="1" ht="19.5" customHeight="1">
      <c r="A332" s="55" t="s">
        <v>1197</v>
      </c>
      <c r="B332" s="104" t="s">
        <v>354</v>
      </c>
      <c r="C332" s="55">
        <v>1960</v>
      </c>
      <c r="D332" s="40" t="s">
        <v>30</v>
      </c>
      <c r="E332" s="50" t="s">
        <v>29</v>
      </c>
      <c r="F332" s="45">
        <v>2</v>
      </c>
      <c r="G332" s="45">
        <v>2</v>
      </c>
      <c r="H332" s="46">
        <v>668.6</v>
      </c>
      <c r="I332" s="46">
        <v>266.5</v>
      </c>
      <c r="J332" s="46">
        <v>354.8</v>
      </c>
      <c r="K332" s="57">
        <f t="shared" si="61"/>
        <v>7540192.3</v>
      </c>
      <c r="L332" s="46">
        <v>0</v>
      </c>
      <c r="M332" s="46">
        <v>0</v>
      </c>
      <c r="N332" s="46">
        <v>0</v>
      </c>
      <c r="O332" s="46">
        <v>7540192.3</v>
      </c>
      <c r="P332" s="36">
        <f t="shared" si="60"/>
        <v>11277.583457971881</v>
      </c>
      <c r="Q332" s="57">
        <v>9673</v>
      </c>
      <c r="R332" s="80" t="s">
        <v>85</v>
      </c>
      <c r="S332" s="87"/>
      <c r="T332" s="87"/>
      <c r="U332" s="87"/>
    </row>
    <row r="333" spans="1:20" s="10" customFormat="1" ht="19.5" customHeight="1">
      <c r="A333" s="55" t="s">
        <v>1198</v>
      </c>
      <c r="B333" s="104" t="s">
        <v>355</v>
      </c>
      <c r="C333" s="40">
        <v>1957</v>
      </c>
      <c r="D333" s="50" t="s">
        <v>30</v>
      </c>
      <c r="E333" s="50" t="s">
        <v>29</v>
      </c>
      <c r="F333" s="52">
        <v>2</v>
      </c>
      <c r="G333" s="52">
        <v>1</v>
      </c>
      <c r="H333" s="36">
        <v>326.5</v>
      </c>
      <c r="I333" s="36">
        <v>300.6</v>
      </c>
      <c r="J333" s="36">
        <f>I333-0</f>
        <v>300.6</v>
      </c>
      <c r="K333" s="57">
        <f t="shared" si="61"/>
        <v>2699739.25</v>
      </c>
      <c r="L333" s="46">
        <v>0</v>
      </c>
      <c r="M333" s="46">
        <v>0</v>
      </c>
      <c r="N333" s="46">
        <v>0</v>
      </c>
      <c r="O333" s="46">
        <v>2699739.25</v>
      </c>
      <c r="P333" s="36">
        <f t="shared" si="60"/>
        <v>8268.726646248086</v>
      </c>
      <c r="Q333" s="57">
        <v>9673</v>
      </c>
      <c r="R333" s="80" t="s">
        <v>85</v>
      </c>
      <c r="S333" s="89"/>
      <c r="T333" s="89"/>
    </row>
    <row r="334" spans="1:18" ht="24.75" customHeight="1">
      <c r="A334" s="133" t="s">
        <v>1809</v>
      </c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</row>
    <row r="335" spans="1:18" ht="39.75" customHeight="1">
      <c r="A335" s="135" t="s">
        <v>365</v>
      </c>
      <c r="B335" s="135"/>
      <c r="C335" s="120" t="s">
        <v>31</v>
      </c>
      <c r="D335" s="120" t="s">
        <v>31</v>
      </c>
      <c r="E335" s="120" t="s">
        <v>31</v>
      </c>
      <c r="F335" s="121" t="s">
        <v>31</v>
      </c>
      <c r="G335" s="121" t="s">
        <v>31</v>
      </c>
      <c r="H335" s="122">
        <f aca="true" t="shared" si="62" ref="H335:N335">SUM(H336)</f>
        <v>670.53</v>
      </c>
      <c r="I335" s="122">
        <f t="shared" si="62"/>
        <v>0</v>
      </c>
      <c r="J335" s="122">
        <f t="shared" si="62"/>
        <v>365.5</v>
      </c>
      <c r="K335" s="122">
        <f t="shared" si="62"/>
        <v>6280145</v>
      </c>
      <c r="L335" s="122">
        <f t="shared" si="62"/>
        <v>0</v>
      </c>
      <c r="M335" s="122">
        <f t="shared" si="62"/>
        <v>0</v>
      </c>
      <c r="N335" s="122">
        <f t="shared" si="62"/>
        <v>0</v>
      </c>
      <c r="O335" s="122">
        <f>SUM(O336)</f>
        <v>6280145</v>
      </c>
      <c r="P335" s="117">
        <f>K335/H335</f>
        <v>9365.941866881423</v>
      </c>
      <c r="Q335" s="123" t="s">
        <v>31</v>
      </c>
      <c r="R335" s="124" t="s">
        <v>31</v>
      </c>
    </row>
    <row r="336" spans="1:20" s="10" customFormat="1" ht="19.5" customHeight="1">
      <c r="A336" s="40" t="s">
        <v>1199</v>
      </c>
      <c r="B336" s="104" t="s">
        <v>358</v>
      </c>
      <c r="C336" s="55" t="s">
        <v>366</v>
      </c>
      <c r="D336" s="50" t="s">
        <v>30</v>
      </c>
      <c r="E336" s="40" t="s">
        <v>29</v>
      </c>
      <c r="F336" s="52">
        <v>2</v>
      </c>
      <c r="G336" s="52">
        <v>2</v>
      </c>
      <c r="H336" s="46">
        <v>670.53</v>
      </c>
      <c r="I336" s="46">
        <v>0</v>
      </c>
      <c r="J336" s="46">
        <v>365.5</v>
      </c>
      <c r="K336" s="57">
        <f>SUM(L336:O336)</f>
        <v>6280145</v>
      </c>
      <c r="L336" s="46">
        <v>0</v>
      </c>
      <c r="M336" s="46">
        <v>0</v>
      </c>
      <c r="N336" s="46">
        <v>0</v>
      </c>
      <c r="O336" s="22">
        <v>6280145</v>
      </c>
      <c r="P336" s="36">
        <f>K336/H336</f>
        <v>9365.941866881423</v>
      </c>
      <c r="Q336" s="57">
        <v>9673</v>
      </c>
      <c r="R336" s="55" t="s">
        <v>83</v>
      </c>
      <c r="S336" s="89"/>
      <c r="T336" s="89"/>
    </row>
    <row r="337" spans="1:18" ht="24.75" customHeight="1">
      <c r="A337" s="133" t="s">
        <v>1810</v>
      </c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</row>
    <row r="338" spans="1:18" ht="39.75" customHeight="1">
      <c r="A338" s="135" t="s">
        <v>368</v>
      </c>
      <c r="B338" s="135"/>
      <c r="C338" s="120" t="s">
        <v>31</v>
      </c>
      <c r="D338" s="120" t="s">
        <v>31</v>
      </c>
      <c r="E338" s="120" t="s">
        <v>31</v>
      </c>
      <c r="F338" s="121" t="s">
        <v>31</v>
      </c>
      <c r="G338" s="121" t="s">
        <v>31</v>
      </c>
      <c r="H338" s="122">
        <f aca="true" t="shared" si="63" ref="H338:N338">SUM(H339:H340)</f>
        <v>821.4000000000001</v>
      </c>
      <c r="I338" s="122">
        <f t="shared" si="63"/>
        <v>46.2</v>
      </c>
      <c r="J338" s="122">
        <f t="shared" si="63"/>
        <v>733</v>
      </c>
      <c r="K338" s="122">
        <f t="shared" si="63"/>
        <v>11707416</v>
      </c>
      <c r="L338" s="122">
        <f t="shared" si="63"/>
        <v>0</v>
      </c>
      <c r="M338" s="122">
        <f t="shared" si="63"/>
        <v>0</v>
      </c>
      <c r="N338" s="122">
        <f t="shared" si="63"/>
        <v>0</v>
      </c>
      <c r="O338" s="122">
        <f>SUM(O339:O340)</f>
        <v>11707416</v>
      </c>
      <c r="P338" s="117">
        <f>K338/H338</f>
        <v>14253.002191380569</v>
      </c>
      <c r="Q338" s="123" t="s">
        <v>31</v>
      </c>
      <c r="R338" s="124" t="s">
        <v>31</v>
      </c>
    </row>
    <row r="339" spans="1:18" s="10" customFormat="1" ht="19.5" customHeight="1">
      <c r="A339" s="40" t="s">
        <v>1200</v>
      </c>
      <c r="B339" s="104" t="s">
        <v>362</v>
      </c>
      <c r="C339" s="55" t="s">
        <v>369</v>
      </c>
      <c r="D339" s="50" t="s">
        <v>30</v>
      </c>
      <c r="E339" s="50" t="s">
        <v>29</v>
      </c>
      <c r="F339" s="45">
        <v>2</v>
      </c>
      <c r="G339" s="45">
        <v>2</v>
      </c>
      <c r="H339" s="46">
        <v>407.8</v>
      </c>
      <c r="I339" s="46">
        <v>0</v>
      </c>
      <c r="J339" s="46">
        <v>365.6</v>
      </c>
      <c r="K339" s="57">
        <f>SUM(L339:O339)</f>
        <v>5853708</v>
      </c>
      <c r="L339" s="54">
        <v>0</v>
      </c>
      <c r="M339" s="54">
        <v>0</v>
      </c>
      <c r="N339" s="54">
        <v>0</v>
      </c>
      <c r="O339" s="46">
        <v>5853708</v>
      </c>
      <c r="P339" s="36">
        <f>K339/H339</f>
        <v>14354.35998038254</v>
      </c>
      <c r="Q339" s="57">
        <v>9673</v>
      </c>
      <c r="R339" s="55" t="s">
        <v>85</v>
      </c>
    </row>
    <row r="340" spans="1:18" s="10" customFormat="1" ht="19.5" customHeight="1">
      <c r="A340" s="40" t="s">
        <v>1201</v>
      </c>
      <c r="B340" s="104" t="s">
        <v>363</v>
      </c>
      <c r="C340" s="55" t="s">
        <v>366</v>
      </c>
      <c r="D340" s="50" t="s">
        <v>30</v>
      </c>
      <c r="E340" s="50" t="s">
        <v>29</v>
      </c>
      <c r="F340" s="40">
        <v>2</v>
      </c>
      <c r="G340" s="40">
        <v>2</v>
      </c>
      <c r="H340" s="46">
        <v>413.6</v>
      </c>
      <c r="I340" s="46">
        <v>46.2</v>
      </c>
      <c r="J340" s="46">
        <v>367.4</v>
      </c>
      <c r="K340" s="57">
        <f>SUM(L340:O340)</f>
        <v>5853708</v>
      </c>
      <c r="L340" s="68">
        <v>0</v>
      </c>
      <c r="M340" s="68">
        <v>0</v>
      </c>
      <c r="N340" s="68">
        <v>0</v>
      </c>
      <c r="O340" s="68">
        <v>5853708</v>
      </c>
      <c r="P340" s="36">
        <f>K340/H340</f>
        <v>14153.06576402321</v>
      </c>
      <c r="Q340" s="57">
        <v>9673</v>
      </c>
      <c r="R340" s="55" t="s">
        <v>85</v>
      </c>
    </row>
    <row r="341" spans="1:18" ht="24.75" customHeight="1">
      <c r="A341" s="133" t="s">
        <v>1811</v>
      </c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</row>
    <row r="342" spans="1:18" ht="39.75" customHeight="1">
      <c r="A342" s="135" t="s">
        <v>367</v>
      </c>
      <c r="B342" s="135"/>
      <c r="C342" s="120" t="s">
        <v>31</v>
      </c>
      <c r="D342" s="120" t="s">
        <v>31</v>
      </c>
      <c r="E342" s="120" t="s">
        <v>31</v>
      </c>
      <c r="F342" s="121" t="s">
        <v>31</v>
      </c>
      <c r="G342" s="121" t="s">
        <v>31</v>
      </c>
      <c r="H342" s="122">
        <f aca="true" t="shared" si="64" ref="H342:N342">SUM(H343:H344)</f>
        <v>838.4</v>
      </c>
      <c r="I342" s="122">
        <f t="shared" si="64"/>
        <v>0</v>
      </c>
      <c r="J342" s="122">
        <f t="shared" si="64"/>
        <v>772.4</v>
      </c>
      <c r="K342" s="122">
        <f t="shared" si="64"/>
        <v>7576576</v>
      </c>
      <c r="L342" s="122">
        <f t="shared" si="64"/>
        <v>0</v>
      </c>
      <c r="M342" s="122">
        <f t="shared" si="64"/>
        <v>0</v>
      </c>
      <c r="N342" s="122">
        <f t="shared" si="64"/>
        <v>0</v>
      </c>
      <c r="O342" s="122">
        <f>SUM(O343:O344)</f>
        <v>7576576</v>
      </c>
      <c r="P342" s="117">
        <f>K342/H342</f>
        <v>9036.946564885497</v>
      </c>
      <c r="Q342" s="123" t="s">
        <v>31</v>
      </c>
      <c r="R342" s="124" t="s">
        <v>31</v>
      </c>
    </row>
    <row r="343" spans="1:21" s="9" customFormat="1" ht="19.5" customHeight="1">
      <c r="A343" s="40" t="s">
        <v>1202</v>
      </c>
      <c r="B343" s="104" t="s">
        <v>356</v>
      </c>
      <c r="C343" s="55" t="s">
        <v>329</v>
      </c>
      <c r="D343" s="50" t="s">
        <v>30</v>
      </c>
      <c r="E343" s="50" t="s">
        <v>29</v>
      </c>
      <c r="F343" s="40">
        <v>2</v>
      </c>
      <c r="G343" s="40">
        <v>2</v>
      </c>
      <c r="H343" s="46">
        <v>419.2</v>
      </c>
      <c r="I343" s="46">
        <v>0</v>
      </c>
      <c r="J343" s="46">
        <v>386.2</v>
      </c>
      <c r="K343" s="57">
        <f>SUM(L343:O343)</f>
        <v>3788288</v>
      </c>
      <c r="L343" s="68">
        <v>0</v>
      </c>
      <c r="M343" s="68">
        <v>0</v>
      </c>
      <c r="N343" s="68">
        <v>0</v>
      </c>
      <c r="O343" s="33">
        <v>3788288</v>
      </c>
      <c r="P343" s="36">
        <f>K343/H343</f>
        <v>9036.946564885497</v>
      </c>
      <c r="Q343" s="57">
        <v>9673</v>
      </c>
      <c r="R343" s="55" t="s">
        <v>84</v>
      </c>
      <c r="S343" s="87"/>
      <c r="T343" s="87"/>
      <c r="U343" s="87"/>
    </row>
    <row r="344" spans="1:21" s="9" customFormat="1" ht="19.5" customHeight="1">
      <c r="A344" s="40" t="s">
        <v>1203</v>
      </c>
      <c r="B344" s="104" t="s">
        <v>357</v>
      </c>
      <c r="C344" s="55" t="s">
        <v>329</v>
      </c>
      <c r="D344" s="50" t="s">
        <v>30</v>
      </c>
      <c r="E344" s="50" t="s">
        <v>29</v>
      </c>
      <c r="F344" s="45">
        <v>2</v>
      </c>
      <c r="G344" s="45">
        <v>2</v>
      </c>
      <c r="H344" s="46">
        <v>419.2</v>
      </c>
      <c r="I344" s="46">
        <v>0</v>
      </c>
      <c r="J344" s="46">
        <v>386.2</v>
      </c>
      <c r="K344" s="29">
        <f>SUM(L344:O344)</f>
        <v>3788288</v>
      </c>
      <c r="L344" s="46">
        <v>0</v>
      </c>
      <c r="M344" s="46">
        <v>0</v>
      </c>
      <c r="N344" s="46">
        <v>0</v>
      </c>
      <c r="O344" s="22">
        <v>3788288</v>
      </c>
      <c r="P344" s="36">
        <f>K344/H344</f>
        <v>9036.946564885497</v>
      </c>
      <c r="Q344" s="29">
        <v>9673</v>
      </c>
      <c r="R344" s="55" t="s">
        <v>84</v>
      </c>
      <c r="S344" s="87"/>
      <c r="T344" s="87"/>
      <c r="U344" s="87"/>
    </row>
    <row r="345" spans="1:18" ht="24.75" customHeight="1">
      <c r="A345" s="133" t="s">
        <v>1812</v>
      </c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</row>
    <row r="346" spans="1:18" ht="39.75" customHeight="1">
      <c r="A346" s="135" t="s">
        <v>370</v>
      </c>
      <c r="B346" s="135"/>
      <c r="C346" s="120" t="s">
        <v>31</v>
      </c>
      <c r="D346" s="120" t="s">
        <v>31</v>
      </c>
      <c r="E346" s="120" t="s">
        <v>31</v>
      </c>
      <c r="F346" s="121" t="s">
        <v>31</v>
      </c>
      <c r="G346" s="121" t="s">
        <v>31</v>
      </c>
      <c r="H346" s="122">
        <f aca="true" t="shared" si="65" ref="H346:N346">SUM(H347)</f>
        <v>380.1</v>
      </c>
      <c r="I346" s="122">
        <f t="shared" si="65"/>
        <v>52.1</v>
      </c>
      <c r="J346" s="122">
        <f t="shared" si="65"/>
        <v>328</v>
      </c>
      <c r="K346" s="122">
        <f t="shared" si="65"/>
        <v>4112060</v>
      </c>
      <c r="L346" s="122">
        <f t="shared" si="65"/>
        <v>0</v>
      </c>
      <c r="M346" s="122">
        <f t="shared" si="65"/>
        <v>0</v>
      </c>
      <c r="N346" s="122">
        <f t="shared" si="65"/>
        <v>0</v>
      </c>
      <c r="O346" s="122">
        <f>SUM(O347)</f>
        <v>4112060</v>
      </c>
      <c r="P346" s="117">
        <f>K346/H346</f>
        <v>10818.363588529333</v>
      </c>
      <c r="Q346" s="123" t="s">
        <v>31</v>
      </c>
      <c r="R346" s="124" t="s">
        <v>31</v>
      </c>
    </row>
    <row r="347" spans="1:21" s="9" customFormat="1" ht="19.5" customHeight="1">
      <c r="A347" s="50" t="s">
        <v>1204</v>
      </c>
      <c r="B347" s="104" t="s">
        <v>359</v>
      </c>
      <c r="C347" s="75" t="s">
        <v>369</v>
      </c>
      <c r="D347" s="50" t="s">
        <v>30</v>
      </c>
      <c r="E347" s="50" t="s">
        <v>29</v>
      </c>
      <c r="F347" s="50">
        <v>2</v>
      </c>
      <c r="G347" s="50">
        <v>2</v>
      </c>
      <c r="H347" s="54">
        <v>380.1</v>
      </c>
      <c r="I347" s="54">
        <v>52.1</v>
      </c>
      <c r="J347" s="54">
        <v>328</v>
      </c>
      <c r="K347" s="57">
        <f>SUM(L347:O347)</f>
        <v>4112060</v>
      </c>
      <c r="L347" s="90">
        <v>0</v>
      </c>
      <c r="M347" s="90">
        <v>0</v>
      </c>
      <c r="N347" s="90">
        <v>0</v>
      </c>
      <c r="O347" s="35">
        <v>4112060</v>
      </c>
      <c r="P347" s="36">
        <f>K347/H347</f>
        <v>10818.363588529333</v>
      </c>
      <c r="Q347" s="57">
        <v>9673</v>
      </c>
      <c r="R347" s="75" t="s">
        <v>84</v>
      </c>
      <c r="S347" s="87"/>
      <c r="T347" s="87"/>
      <c r="U347" s="87"/>
    </row>
    <row r="348" spans="1:18" ht="24.75" customHeight="1">
      <c r="A348" s="133" t="s">
        <v>1813</v>
      </c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</row>
    <row r="349" spans="1:18" ht="39.75" customHeight="1">
      <c r="A349" s="134" t="s">
        <v>371</v>
      </c>
      <c r="B349" s="134"/>
      <c r="C349" s="70" t="s">
        <v>31</v>
      </c>
      <c r="D349" s="70" t="s">
        <v>31</v>
      </c>
      <c r="E349" s="70" t="s">
        <v>31</v>
      </c>
      <c r="F349" s="115" t="s">
        <v>31</v>
      </c>
      <c r="G349" s="115" t="s">
        <v>31</v>
      </c>
      <c r="H349" s="116">
        <f aca="true" t="shared" si="66" ref="H349:N349">SUM(H350:H351)</f>
        <v>1004</v>
      </c>
      <c r="I349" s="116">
        <f t="shared" si="66"/>
        <v>0</v>
      </c>
      <c r="J349" s="116">
        <f t="shared" si="66"/>
        <v>731.2</v>
      </c>
      <c r="K349" s="116">
        <f t="shared" si="66"/>
        <v>10764664</v>
      </c>
      <c r="L349" s="116">
        <f t="shared" si="66"/>
        <v>0</v>
      </c>
      <c r="M349" s="116">
        <f t="shared" si="66"/>
        <v>0</v>
      </c>
      <c r="N349" s="116">
        <f t="shared" si="66"/>
        <v>0</v>
      </c>
      <c r="O349" s="116">
        <f>SUM(O350:O351)</f>
        <v>10764664</v>
      </c>
      <c r="P349" s="117">
        <f>K349/H349</f>
        <v>10721.776892430278</v>
      </c>
      <c r="Q349" s="118" t="s">
        <v>31</v>
      </c>
      <c r="R349" s="119" t="s">
        <v>31</v>
      </c>
    </row>
    <row r="350" spans="1:21" s="9" customFormat="1" ht="19.5" customHeight="1">
      <c r="A350" s="40" t="s">
        <v>1205</v>
      </c>
      <c r="B350" s="104" t="s">
        <v>360</v>
      </c>
      <c r="C350" s="55" t="s">
        <v>372</v>
      </c>
      <c r="D350" s="50" t="s">
        <v>30</v>
      </c>
      <c r="E350" s="50" t="s">
        <v>29</v>
      </c>
      <c r="F350" s="45">
        <v>2</v>
      </c>
      <c r="G350" s="45">
        <v>2</v>
      </c>
      <c r="H350" s="105">
        <v>502</v>
      </c>
      <c r="I350" s="105">
        <v>0</v>
      </c>
      <c r="J350" s="105">
        <v>365.6</v>
      </c>
      <c r="K350" s="29">
        <f>SUM(L350:O350)</f>
        <v>5382332</v>
      </c>
      <c r="L350" s="105">
        <v>0</v>
      </c>
      <c r="M350" s="105">
        <v>0</v>
      </c>
      <c r="N350" s="105">
        <v>0</v>
      </c>
      <c r="O350" s="29">
        <v>5382332</v>
      </c>
      <c r="P350" s="36">
        <f>K350/H350</f>
        <v>10721.776892430278</v>
      </c>
      <c r="Q350" s="29">
        <v>9673</v>
      </c>
      <c r="R350" s="80" t="s">
        <v>85</v>
      </c>
      <c r="S350" s="87"/>
      <c r="T350" s="87"/>
      <c r="U350" s="87"/>
    </row>
    <row r="351" spans="1:21" s="9" customFormat="1" ht="19.5" customHeight="1">
      <c r="A351" s="40" t="s">
        <v>1206</v>
      </c>
      <c r="B351" s="104" t="s">
        <v>361</v>
      </c>
      <c r="C351" s="55" t="s">
        <v>373</v>
      </c>
      <c r="D351" s="50" t="s">
        <v>30</v>
      </c>
      <c r="E351" s="50" t="s">
        <v>29</v>
      </c>
      <c r="F351" s="45">
        <v>2</v>
      </c>
      <c r="G351" s="45">
        <v>2</v>
      </c>
      <c r="H351" s="46">
        <v>502</v>
      </c>
      <c r="I351" s="46">
        <v>0</v>
      </c>
      <c r="J351" s="46">
        <v>365.6</v>
      </c>
      <c r="K351" s="29">
        <f>SUM(L351:O351)</f>
        <v>5382332</v>
      </c>
      <c r="L351" s="54">
        <v>0</v>
      </c>
      <c r="M351" s="54">
        <v>0</v>
      </c>
      <c r="N351" s="54">
        <v>0</v>
      </c>
      <c r="O351" s="22">
        <v>5382332</v>
      </c>
      <c r="P351" s="36">
        <f>K351/H351</f>
        <v>10721.776892430278</v>
      </c>
      <c r="Q351" s="29">
        <v>9673</v>
      </c>
      <c r="R351" s="55" t="s">
        <v>85</v>
      </c>
      <c r="S351" s="88"/>
      <c r="T351" s="88"/>
      <c r="U351" s="87"/>
    </row>
    <row r="352" spans="1:18" ht="24.75" customHeight="1">
      <c r="A352" s="133" t="s">
        <v>1814</v>
      </c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</row>
    <row r="353" spans="1:18" ht="39.75" customHeight="1">
      <c r="A353" s="135" t="s">
        <v>985</v>
      </c>
      <c r="B353" s="135"/>
      <c r="C353" s="120" t="s">
        <v>31</v>
      </c>
      <c r="D353" s="120" t="s">
        <v>31</v>
      </c>
      <c r="E353" s="120" t="s">
        <v>31</v>
      </c>
      <c r="F353" s="121" t="s">
        <v>31</v>
      </c>
      <c r="G353" s="121" t="s">
        <v>31</v>
      </c>
      <c r="H353" s="122">
        <f>SUM(H354)</f>
        <v>831.7</v>
      </c>
      <c r="I353" s="122">
        <f aca="true" t="shared" si="67" ref="I353:P353">SUM(I354)</f>
        <v>59.7</v>
      </c>
      <c r="J353" s="122">
        <f t="shared" si="67"/>
        <v>772</v>
      </c>
      <c r="K353" s="122">
        <f t="shared" si="67"/>
        <v>4558796.9</v>
      </c>
      <c r="L353" s="122">
        <f t="shared" si="67"/>
        <v>0</v>
      </c>
      <c r="M353" s="122">
        <f t="shared" si="67"/>
        <v>0</v>
      </c>
      <c r="N353" s="122">
        <f t="shared" si="67"/>
        <v>0</v>
      </c>
      <c r="O353" s="122">
        <f t="shared" si="67"/>
        <v>4558796.9</v>
      </c>
      <c r="P353" s="122">
        <f t="shared" si="67"/>
        <v>5481.299627269448</v>
      </c>
      <c r="Q353" s="123" t="s">
        <v>31</v>
      </c>
      <c r="R353" s="124" t="s">
        <v>31</v>
      </c>
    </row>
    <row r="354" spans="1:21" s="9" customFormat="1" ht="19.5" customHeight="1">
      <c r="A354" s="40" t="s">
        <v>1207</v>
      </c>
      <c r="B354" s="104" t="s">
        <v>986</v>
      </c>
      <c r="C354" s="55" t="s">
        <v>987</v>
      </c>
      <c r="D354" s="50">
        <v>2009</v>
      </c>
      <c r="E354" s="50" t="s">
        <v>29</v>
      </c>
      <c r="F354" s="45">
        <v>2</v>
      </c>
      <c r="G354" s="45">
        <v>2</v>
      </c>
      <c r="H354" s="46">
        <v>831.7</v>
      </c>
      <c r="I354" s="46">
        <v>59.7</v>
      </c>
      <c r="J354" s="46">
        <v>772</v>
      </c>
      <c r="K354" s="57">
        <f>SUM(L354:O354)</f>
        <v>4558796.9</v>
      </c>
      <c r="L354" s="54">
        <v>0</v>
      </c>
      <c r="M354" s="54">
        <v>0</v>
      </c>
      <c r="N354" s="54">
        <v>0</v>
      </c>
      <c r="O354" s="22">
        <v>4558796.9</v>
      </c>
      <c r="P354" s="36">
        <f>K354/H354</f>
        <v>5481.299627269448</v>
      </c>
      <c r="Q354" s="57">
        <v>9673</v>
      </c>
      <c r="R354" s="55" t="s">
        <v>83</v>
      </c>
      <c r="S354" s="88"/>
      <c r="T354" s="88"/>
      <c r="U354" s="87"/>
    </row>
    <row r="355" spans="1:18" ht="24.75" customHeight="1">
      <c r="A355" s="133" t="s">
        <v>1815</v>
      </c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</row>
    <row r="356" spans="1:18" ht="39.75" customHeight="1">
      <c r="A356" s="134" t="s">
        <v>374</v>
      </c>
      <c r="B356" s="134"/>
      <c r="C356" s="70" t="s">
        <v>31</v>
      </c>
      <c r="D356" s="70" t="s">
        <v>31</v>
      </c>
      <c r="E356" s="70" t="s">
        <v>31</v>
      </c>
      <c r="F356" s="115" t="s">
        <v>31</v>
      </c>
      <c r="G356" s="115" t="s">
        <v>31</v>
      </c>
      <c r="H356" s="116">
        <f aca="true" t="shared" si="68" ref="H356:N356">SUM(H357:H841)</f>
        <v>493848.84000000026</v>
      </c>
      <c r="I356" s="116">
        <f t="shared" si="68"/>
        <v>58169.00999999999</v>
      </c>
      <c r="J356" s="116">
        <f t="shared" si="68"/>
        <v>429470.01999999996</v>
      </c>
      <c r="K356" s="116">
        <f t="shared" si="68"/>
        <v>2183158367.65</v>
      </c>
      <c r="L356" s="116">
        <f t="shared" si="68"/>
        <v>0</v>
      </c>
      <c r="M356" s="116">
        <f t="shared" si="68"/>
        <v>0</v>
      </c>
      <c r="N356" s="116">
        <f t="shared" si="68"/>
        <v>0</v>
      </c>
      <c r="O356" s="116">
        <f>SUM(O357:O841)</f>
        <v>2183158367.65</v>
      </c>
      <c r="P356" s="117">
        <f aca="true" t="shared" si="69" ref="P356:P419">K356/H356</f>
        <v>4420.7016212693725</v>
      </c>
      <c r="Q356" s="118" t="s">
        <v>31</v>
      </c>
      <c r="R356" s="119" t="s">
        <v>31</v>
      </c>
    </row>
    <row r="357" spans="1:21" s="9" customFormat="1" ht="19.5" customHeight="1">
      <c r="A357" s="50" t="s">
        <v>1208</v>
      </c>
      <c r="B357" s="51" t="s">
        <v>375</v>
      </c>
      <c r="C357" s="50">
        <v>1961</v>
      </c>
      <c r="D357" s="50" t="s">
        <v>30</v>
      </c>
      <c r="E357" s="50" t="s">
        <v>29</v>
      </c>
      <c r="F357" s="50">
        <v>4</v>
      </c>
      <c r="G357" s="50">
        <v>2</v>
      </c>
      <c r="H357" s="35">
        <v>1285.3</v>
      </c>
      <c r="I357" s="35">
        <v>0</v>
      </c>
      <c r="J357" s="35">
        <v>1285.3</v>
      </c>
      <c r="K357" s="29">
        <f aca="true" t="shared" si="70" ref="K357:K420">SUM(L357:O357)</f>
        <v>3497000</v>
      </c>
      <c r="L357" s="126">
        <v>0</v>
      </c>
      <c r="M357" s="126">
        <v>0</v>
      </c>
      <c r="N357" s="126">
        <v>0</v>
      </c>
      <c r="O357" s="35">
        <v>3497000</v>
      </c>
      <c r="P357" s="36">
        <f t="shared" si="69"/>
        <v>2720.7655800202288</v>
      </c>
      <c r="Q357" s="29">
        <v>9673</v>
      </c>
      <c r="R357" s="75" t="s">
        <v>85</v>
      </c>
      <c r="S357" s="87"/>
      <c r="T357" s="87"/>
      <c r="U357" s="87"/>
    </row>
    <row r="358" spans="1:21" s="9" customFormat="1" ht="19.5" customHeight="1">
      <c r="A358" s="50" t="s">
        <v>1209</v>
      </c>
      <c r="B358" s="51" t="s">
        <v>376</v>
      </c>
      <c r="C358" s="50">
        <v>1958</v>
      </c>
      <c r="D358" s="50" t="s">
        <v>30</v>
      </c>
      <c r="E358" s="50" t="s">
        <v>29</v>
      </c>
      <c r="F358" s="50">
        <v>3</v>
      </c>
      <c r="G358" s="50">
        <v>2</v>
      </c>
      <c r="H358" s="35">
        <v>924.4</v>
      </c>
      <c r="I358" s="35">
        <v>0</v>
      </c>
      <c r="J358" s="35">
        <v>924.4</v>
      </c>
      <c r="K358" s="29">
        <f t="shared" si="70"/>
        <v>3854220</v>
      </c>
      <c r="L358" s="126">
        <v>0</v>
      </c>
      <c r="M358" s="126">
        <v>0</v>
      </c>
      <c r="N358" s="126">
        <v>0</v>
      </c>
      <c r="O358" s="35">
        <v>3854220</v>
      </c>
      <c r="P358" s="36">
        <f t="shared" si="69"/>
        <v>4169.428818693206</v>
      </c>
      <c r="Q358" s="29">
        <v>9673</v>
      </c>
      <c r="R358" s="55" t="s">
        <v>83</v>
      </c>
      <c r="S358" s="87"/>
      <c r="T358" s="87"/>
      <c r="U358" s="87"/>
    </row>
    <row r="359" spans="1:21" s="9" customFormat="1" ht="19.5" customHeight="1">
      <c r="A359" s="50" t="s">
        <v>1210</v>
      </c>
      <c r="B359" s="51" t="s">
        <v>377</v>
      </c>
      <c r="C359" s="50">
        <v>1957</v>
      </c>
      <c r="D359" s="50" t="s">
        <v>30</v>
      </c>
      <c r="E359" s="50" t="s">
        <v>29</v>
      </c>
      <c r="F359" s="50">
        <v>3</v>
      </c>
      <c r="G359" s="50">
        <v>1</v>
      </c>
      <c r="H359" s="35">
        <v>896.7</v>
      </c>
      <c r="I359" s="35">
        <v>0</v>
      </c>
      <c r="J359" s="35">
        <v>896.7</v>
      </c>
      <c r="K359" s="29">
        <f t="shared" si="70"/>
        <v>4298890</v>
      </c>
      <c r="L359" s="126">
        <v>0</v>
      </c>
      <c r="M359" s="126">
        <v>0</v>
      </c>
      <c r="N359" s="126">
        <v>0</v>
      </c>
      <c r="O359" s="35">
        <v>4298890</v>
      </c>
      <c r="P359" s="36">
        <f t="shared" si="69"/>
        <v>4794.122895059663</v>
      </c>
      <c r="Q359" s="29">
        <v>9673</v>
      </c>
      <c r="R359" s="55" t="s">
        <v>83</v>
      </c>
      <c r="S359" s="87"/>
      <c r="T359" s="87"/>
      <c r="U359" s="87"/>
    </row>
    <row r="360" spans="1:21" s="9" customFormat="1" ht="19.5" customHeight="1">
      <c r="A360" s="50" t="s">
        <v>1211</v>
      </c>
      <c r="B360" s="51" t="s">
        <v>378</v>
      </c>
      <c r="C360" s="50">
        <v>1957</v>
      </c>
      <c r="D360" s="50" t="s">
        <v>30</v>
      </c>
      <c r="E360" s="50" t="s">
        <v>29</v>
      </c>
      <c r="F360" s="50">
        <v>3</v>
      </c>
      <c r="G360" s="50">
        <v>2</v>
      </c>
      <c r="H360" s="35">
        <v>976</v>
      </c>
      <c r="I360" s="35">
        <v>114.3</v>
      </c>
      <c r="J360" s="35">
        <v>861.7</v>
      </c>
      <c r="K360" s="29">
        <f t="shared" si="70"/>
        <v>5002200</v>
      </c>
      <c r="L360" s="126">
        <v>0</v>
      </c>
      <c r="M360" s="126">
        <v>0</v>
      </c>
      <c r="N360" s="126">
        <v>0</v>
      </c>
      <c r="O360" s="35">
        <v>5002200</v>
      </c>
      <c r="P360" s="36">
        <f t="shared" si="69"/>
        <v>5125.204918032787</v>
      </c>
      <c r="Q360" s="29">
        <v>9673</v>
      </c>
      <c r="R360" s="55" t="s">
        <v>83</v>
      </c>
      <c r="S360" s="87"/>
      <c r="T360" s="87"/>
      <c r="U360" s="87"/>
    </row>
    <row r="361" spans="1:21" s="9" customFormat="1" ht="19.5" customHeight="1">
      <c r="A361" s="50" t="s">
        <v>1212</v>
      </c>
      <c r="B361" s="51" t="s">
        <v>379</v>
      </c>
      <c r="C361" s="50">
        <v>1958</v>
      </c>
      <c r="D361" s="50" t="s">
        <v>30</v>
      </c>
      <c r="E361" s="50" t="s">
        <v>29</v>
      </c>
      <c r="F361" s="50">
        <v>3</v>
      </c>
      <c r="G361" s="50">
        <v>2</v>
      </c>
      <c r="H361" s="35">
        <v>1246.29</v>
      </c>
      <c r="I361" s="35">
        <v>183.6</v>
      </c>
      <c r="J361" s="35">
        <v>1062.69</v>
      </c>
      <c r="K361" s="29">
        <f t="shared" si="70"/>
        <v>4988420</v>
      </c>
      <c r="L361" s="126">
        <v>0</v>
      </c>
      <c r="M361" s="126">
        <v>0</v>
      </c>
      <c r="N361" s="126">
        <v>0</v>
      </c>
      <c r="O361" s="35">
        <v>4988420</v>
      </c>
      <c r="P361" s="36">
        <f t="shared" si="69"/>
        <v>4002.615763586324</v>
      </c>
      <c r="Q361" s="29">
        <v>9673</v>
      </c>
      <c r="R361" s="55" t="s">
        <v>83</v>
      </c>
      <c r="S361" s="87"/>
      <c r="T361" s="87"/>
      <c r="U361" s="87"/>
    </row>
    <row r="362" spans="1:21" s="9" customFormat="1" ht="19.5" customHeight="1">
      <c r="A362" s="50" t="s">
        <v>1213</v>
      </c>
      <c r="B362" s="51" t="s">
        <v>380</v>
      </c>
      <c r="C362" s="50">
        <v>1959</v>
      </c>
      <c r="D362" s="50" t="s">
        <v>30</v>
      </c>
      <c r="E362" s="50" t="s">
        <v>29</v>
      </c>
      <c r="F362" s="50">
        <v>4</v>
      </c>
      <c r="G362" s="50">
        <v>1</v>
      </c>
      <c r="H362" s="35">
        <v>499.18</v>
      </c>
      <c r="I362" s="35">
        <v>45.4</v>
      </c>
      <c r="J362" s="35">
        <v>453.78</v>
      </c>
      <c r="K362" s="29">
        <f t="shared" si="70"/>
        <v>2316160</v>
      </c>
      <c r="L362" s="126">
        <v>0</v>
      </c>
      <c r="M362" s="126">
        <v>0</v>
      </c>
      <c r="N362" s="126">
        <v>0</v>
      </c>
      <c r="O362" s="35">
        <v>2316160</v>
      </c>
      <c r="P362" s="36">
        <f t="shared" si="69"/>
        <v>4639.929484354341</v>
      </c>
      <c r="Q362" s="29">
        <v>9673</v>
      </c>
      <c r="R362" s="75" t="s">
        <v>84</v>
      </c>
      <c r="S362" s="87"/>
      <c r="T362" s="87"/>
      <c r="U362" s="87"/>
    </row>
    <row r="363" spans="1:21" s="9" customFormat="1" ht="19.5" customHeight="1">
      <c r="A363" s="50" t="s">
        <v>1214</v>
      </c>
      <c r="B363" s="51" t="s">
        <v>381</v>
      </c>
      <c r="C363" s="50">
        <v>1952</v>
      </c>
      <c r="D363" s="50">
        <v>2011</v>
      </c>
      <c r="E363" s="50" t="s">
        <v>29</v>
      </c>
      <c r="F363" s="50">
        <v>2</v>
      </c>
      <c r="G363" s="50">
        <v>1</v>
      </c>
      <c r="H363" s="35">
        <v>424.5</v>
      </c>
      <c r="I363" s="35">
        <v>44</v>
      </c>
      <c r="J363" s="35">
        <v>380</v>
      </c>
      <c r="K363" s="29">
        <f t="shared" si="70"/>
        <v>1930261.5</v>
      </c>
      <c r="L363" s="126">
        <v>0</v>
      </c>
      <c r="M363" s="126">
        <v>0</v>
      </c>
      <c r="N363" s="126">
        <v>0</v>
      </c>
      <c r="O363" s="35">
        <v>1930261.5</v>
      </c>
      <c r="P363" s="36">
        <f t="shared" si="69"/>
        <v>4547.141342756184</v>
      </c>
      <c r="Q363" s="29">
        <v>9673</v>
      </c>
      <c r="R363" s="55" t="s">
        <v>83</v>
      </c>
      <c r="S363" s="87"/>
      <c r="T363" s="87"/>
      <c r="U363" s="87"/>
    </row>
    <row r="364" spans="1:21" s="9" customFormat="1" ht="19.5" customHeight="1">
      <c r="A364" s="50" t="s">
        <v>1215</v>
      </c>
      <c r="B364" s="51" t="s">
        <v>382</v>
      </c>
      <c r="C364" s="50">
        <v>1958</v>
      </c>
      <c r="D364" s="50" t="s">
        <v>30</v>
      </c>
      <c r="E364" s="50" t="s">
        <v>29</v>
      </c>
      <c r="F364" s="50">
        <v>2</v>
      </c>
      <c r="G364" s="50">
        <v>2</v>
      </c>
      <c r="H364" s="35">
        <v>578.9</v>
      </c>
      <c r="I364" s="35">
        <v>0</v>
      </c>
      <c r="J364" s="35">
        <v>578.9</v>
      </c>
      <c r="K364" s="29">
        <f t="shared" si="70"/>
        <v>7562950</v>
      </c>
      <c r="L364" s="126">
        <v>0</v>
      </c>
      <c r="M364" s="126">
        <v>0</v>
      </c>
      <c r="N364" s="126">
        <v>0</v>
      </c>
      <c r="O364" s="35">
        <v>7562950</v>
      </c>
      <c r="P364" s="36">
        <f t="shared" si="69"/>
        <v>13064.346173777854</v>
      </c>
      <c r="Q364" s="29">
        <v>9673</v>
      </c>
      <c r="R364" s="55" t="s">
        <v>83</v>
      </c>
      <c r="S364" s="87"/>
      <c r="T364" s="87"/>
      <c r="U364" s="87"/>
    </row>
    <row r="365" spans="1:21" s="9" customFormat="1" ht="19.5" customHeight="1">
      <c r="A365" s="50" t="s">
        <v>1216</v>
      </c>
      <c r="B365" s="51" t="s">
        <v>383</v>
      </c>
      <c r="C365" s="50">
        <v>1951</v>
      </c>
      <c r="D365" s="50" t="s">
        <v>30</v>
      </c>
      <c r="E365" s="50" t="s">
        <v>29</v>
      </c>
      <c r="F365" s="50">
        <v>2</v>
      </c>
      <c r="G365" s="50">
        <v>1</v>
      </c>
      <c r="H365" s="35">
        <v>336.36</v>
      </c>
      <c r="I365" s="35">
        <v>0</v>
      </c>
      <c r="J365" s="35">
        <v>336.36</v>
      </c>
      <c r="K365" s="29">
        <f t="shared" si="70"/>
        <v>1716345.72</v>
      </c>
      <c r="L365" s="126">
        <v>0</v>
      </c>
      <c r="M365" s="126">
        <v>0</v>
      </c>
      <c r="N365" s="126">
        <v>0</v>
      </c>
      <c r="O365" s="35">
        <v>1716345.72</v>
      </c>
      <c r="P365" s="36">
        <f t="shared" si="69"/>
        <v>5102.704602211916</v>
      </c>
      <c r="Q365" s="29">
        <v>9673</v>
      </c>
      <c r="R365" s="55" t="s">
        <v>83</v>
      </c>
      <c r="S365" s="87"/>
      <c r="T365" s="87"/>
      <c r="U365" s="87"/>
    </row>
    <row r="366" spans="1:21" s="9" customFormat="1" ht="19.5" customHeight="1">
      <c r="A366" s="50" t="s">
        <v>1217</v>
      </c>
      <c r="B366" s="127" t="s">
        <v>384</v>
      </c>
      <c r="C366" s="50">
        <v>1917</v>
      </c>
      <c r="D366" s="50" t="s">
        <v>30</v>
      </c>
      <c r="E366" s="50" t="s">
        <v>29</v>
      </c>
      <c r="F366" s="50">
        <v>2</v>
      </c>
      <c r="G366" s="50">
        <v>2</v>
      </c>
      <c r="H366" s="35">
        <v>458.8</v>
      </c>
      <c r="I366" s="35">
        <v>0</v>
      </c>
      <c r="J366" s="35">
        <v>458.8</v>
      </c>
      <c r="K366" s="29">
        <f t="shared" si="70"/>
        <v>3352840</v>
      </c>
      <c r="L366" s="126">
        <v>0</v>
      </c>
      <c r="M366" s="126">
        <v>0</v>
      </c>
      <c r="N366" s="126">
        <v>0</v>
      </c>
      <c r="O366" s="35">
        <v>3352840</v>
      </c>
      <c r="P366" s="36">
        <f t="shared" si="69"/>
        <v>7307.846556233653</v>
      </c>
      <c r="Q366" s="29">
        <v>9673</v>
      </c>
      <c r="R366" s="75" t="s">
        <v>83</v>
      </c>
      <c r="S366" s="87"/>
      <c r="T366" s="87"/>
      <c r="U366" s="87"/>
    </row>
    <row r="367" spans="1:21" s="9" customFormat="1" ht="19.5" customHeight="1">
      <c r="A367" s="50" t="s">
        <v>1218</v>
      </c>
      <c r="B367" s="51" t="s">
        <v>385</v>
      </c>
      <c r="C367" s="50">
        <v>1959</v>
      </c>
      <c r="D367" s="50" t="s">
        <v>30</v>
      </c>
      <c r="E367" s="50" t="s">
        <v>29</v>
      </c>
      <c r="F367" s="50">
        <v>2</v>
      </c>
      <c r="G367" s="50">
        <v>1</v>
      </c>
      <c r="H367" s="35">
        <v>300.2</v>
      </c>
      <c r="I367" s="35">
        <v>21</v>
      </c>
      <c r="J367" s="35">
        <v>190.7</v>
      </c>
      <c r="K367" s="29">
        <f t="shared" si="70"/>
        <v>2285950</v>
      </c>
      <c r="L367" s="126">
        <v>0</v>
      </c>
      <c r="M367" s="126">
        <v>0</v>
      </c>
      <c r="N367" s="126">
        <v>0</v>
      </c>
      <c r="O367" s="35">
        <v>2285950</v>
      </c>
      <c r="P367" s="36">
        <f t="shared" si="69"/>
        <v>7614.7568287808135</v>
      </c>
      <c r="Q367" s="29">
        <v>9673</v>
      </c>
      <c r="R367" s="75" t="s">
        <v>84</v>
      </c>
      <c r="S367" s="87"/>
      <c r="T367" s="87"/>
      <c r="U367" s="87"/>
    </row>
    <row r="368" spans="1:21" s="9" customFormat="1" ht="19.5" customHeight="1">
      <c r="A368" s="50" t="s">
        <v>1219</v>
      </c>
      <c r="B368" s="127" t="s">
        <v>386</v>
      </c>
      <c r="C368" s="50">
        <v>1959</v>
      </c>
      <c r="D368" s="50" t="s">
        <v>30</v>
      </c>
      <c r="E368" s="50" t="s">
        <v>29</v>
      </c>
      <c r="F368" s="50">
        <v>2</v>
      </c>
      <c r="G368" s="50">
        <v>1</v>
      </c>
      <c r="H368" s="35">
        <v>281.8</v>
      </c>
      <c r="I368" s="35">
        <v>0</v>
      </c>
      <c r="J368" s="35">
        <v>281.8</v>
      </c>
      <c r="K368" s="29">
        <f t="shared" si="70"/>
        <v>2285950</v>
      </c>
      <c r="L368" s="126">
        <v>0</v>
      </c>
      <c r="M368" s="126">
        <v>0</v>
      </c>
      <c r="N368" s="126">
        <v>0</v>
      </c>
      <c r="O368" s="35">
        <v>2285950</v>
      </c>
      <c r="P368" s="36">
        <f t="shared" si="69"/>
        <v>8111.958836053938</v>
      </c>
      <c r="Q368" s="29">
        <v>9673</v>
      </c>
      <c r="R368" s="75" t="s">
        <v>84</v>
      </c>
      <c r="S368" s="87"/>
      <c r="T368" s="87"/>
      <c r="U368" s="87"/>
    </row>
    <row r="369" spans="1:21" s="9" customFormat="1" ht="19.5" customHeight="1">
      <c r="A369" s="50" t="s">
        <v>1220</v>
      </c>
      <c r="B369" s="51" t="s">
        <v>387</v>
      </c>
      <c r="C369" s="50">
        <v>1958</v>
      </c>
      <c r="D369" s="50" t="s">
        <v>30</v>
      </c>
      <c r="E369" s="50" t="s">
        <v>29</v>
      </c>
      <c r="F369" s="50">
        <v>2</v>
      </c>
      <c r="G369" s="50">
        <v>1</v>
      </c>
      <c r="H369" s="35">
        <v>192.7</v>
      </c>
      <c r="I369" s="35">
        <v>0</v>
      </c>
      <c r="J369" s="35">
        <v>192.7</v>
      </c>
      <c r="K369" s="29">
        <f t="shared" si="70"/>
        <v>1801530</v>
      </c>
      <c r="L369" s="126">
        <v>0</v>
      </c>
      <c r="M369" s="126">
        <v>0</v>
      </c>
      <c r="N369" s="126">
        <v>0</v>
      </c>
      <c r="O369" s="35">
        <v>1801530</v>
      </c>
      <c r="P369" s="36">
        <f t="shared" si="69"/>
        <v>9348.884276076804</v>
      </c>
      <c r="Q369" s="29">
        <v>9673</v>
      </c>
      <c r="R369" s="55" t="s">
        <v>83</v>
      </c>
      <c r="S369" s="87"/>
      <c r="T369" s="87"/>
      <c r="U369" s="87"/>
    </row>
    <row r="370" spans="1:21" s="9" customFormat="1" ht="31.5">
      <c r="A370" s="50" t="s">
        <v>1221</v>
      </c>
      <c r="B370" s="51" t="s">
        <v>388</v>
      </c>
      <c r="C370" s="50">
        <v>1951</v>
      </c>
      <c r="D370" s="50" t="s">
        <v>30</v>
      </c>
      <c r="E370" s="40" t="s">
        <v>142</v>
      </c>
      <c r="F370" s="50">
        <v>2</v>
      </c>
      <c r="G370" s="50">
        <v>1</v>
      </c>
      <c r="H370" s="35">
        <v>278.6</v>
      </c>
      <c r="I370" s="35">
        <v>0</v>
      </c>
      <c r="J370" s="35">
        <v>278.6</v>
      </c>
      <c r="K370" s="29">
        <f t="shared" si="70"/>
        <v>2598640</v>
      </c>
      <c r="L370" s="126">
        <v>0</v>
      </c>
      <c r="M370" s="126">
        <v>0</v>
      </c>
      <c r="N370" s="126">
        <v>0</v>
      </c>
      <c r="O370" s="35">
        <v>2598640</v>
      </c>
      <c r="P370" s="36">
        <f t="shared" si="69"/>
        <v>9327.494615936826</v>
      </c>
      <c r="Q370" s="29">
        <v>9673</v>
      </c>
      <c r="R370" s="55" t="s">
        <v>83</v>
      </c>
      <c r="S370" s="87"/>
      <c r="T370" s="87"/>
      <c r="U370" s="87"/>
    </row>
    <row r="371" spans="1:21" s="9" customFormat="1" ht="31.5">
      <c r="A371" s="50" t="s">
        <v>1824</v>
      </c>
      <c r="B371" s="127" t="s">
        <v>389</v>
      </c>
      <c r="C371" s="50">
        <v>1951</v>
      </c>
      <c r="D371" s="50" t="s">
        <v>30</v>
      </c>
      <c r="E371" s="40" t="s">
        <v>142</v>
      </c>
      <c r="F371" s="50">
        <v>2</v>
      </c>
      <c r="G371" s="50">
        <v>2</v>
      </c>
      <c r="H371" s="35">
        <v>499.46</v>
      </c>
      <c r="I371" s="35">
        <v>0</v>
      </c>
      <c r="J371" s="35">
        <v>499.46</v>
      </c>
      <c r="K371" s="29">
        <f t="shared" si="70"/>
        <v>4254800</v>
      </c>
      <c r="L371" s="126">
        <v>0</v>
      </c>
      <c r="M371" s="126">
        <v>0</v>
      </c>
      <c r="N371" s="126">
        <v>0</v>
      </c>
      <c r="O371" s="35">
        <v>4254800</v>
      </c>
      <c r="P371" s="36">
        <f t="shared" si="69"/>
        <v>8518.800304328675</v>
      </c>
      <c r="Q371" s="29">
        <v>9673</v>
      </c>
      <c r="R371" s="55" t="s">
        <v>83</v>
      </c>
      <c r="S371" s="87"/>
      <c r="T371" s="87"/>
      <c r="U371" s="87"/>
    </row>
    <row r="372" spans="1:21" s="9" customFormat="1" ht="19.5" customHeight="1">
      <c r="A372" s="50" t="s">
        <v>1223</v>
      </c>
      <c r="B372" s="127" t="s">
        <v>390</v>
      </c>
      <c r="C372" s="50">
        <v>1954</v>
      </c>
      <c r="D372" s="50" t="s">
        <v>30</v>
      </c>
      <c r="E372" s="50" t="s">
        <v>29</v>
      </c>
      <c r="F372" s="50">
        <v>2</v>
      </c>
      <c r="G372" s="50">
        <v>1</v>
      </c>
      <c r="H372" s="35">
        <v>296.96</v>
      </c>
      <c r="I372" s="35">
        <v>0</v>
      </c>
      <c r="J372" s="35">
        <v>296.96</v>
      </c>
      <c r="K372" s="29">
        <f t="shared" si="70"/>
        <v>5082646.92</v>
      </c>
      <c r="L372" s="126">
        <v>0</v>
      </c>
      <c r="M372" s="126">
        <v>0</v>
      </c>
      <c r="N372" s="126">
        <v>0</v>
      </c>
      <c r="O372" s="35">
        <v>5082646.92</v>
      </c>
      <c r="P372" s="36">
        <f t="shared" si="69"/>
        <v>17115.59442349138</v>
      </c>
      <c r="Q372" s="29">
        <v>9673</v>
      </c>
      <c r="R372" s="55" t="s">
        <v>83</v>
      </c>
      <c r="S372" s="87"/>
      <c r="T372" s="87"/>
      <c r="U372" s="87"/>
    </row>
    <row r="373" spans="1:21" s="9" customFormat="1" ht="19.5" customHeight="1">
      <c r="A373" s="50" t="s">
        <v>1224</v>
      </c>
      <c r="B373" s="127" t="s">
        <v>391</v>
      </c>
      <c r="C373" s="40">
        <v>1961</v>
      </c>
      <c r="D373" s="50" t="s">
        <v>30</v>
      </c>
      <c r="E373" s="50" t="s">
        <v>29</v>
      </c>
      <c r="F373" s="45">
        <v>2</v>
      </c>
      <c r="G373" s="45">
        <v>1</v>
      </c>
      <c r="H373" s="29">
        <v>338.81</v>
      </c>
      <c r="I373" s="29">
        <v>0</v>
      </c>
      <c r="J373" s="29">
        <v>338.81</v>
      </c>
      <c r="K373" s="29">
        <f t="shared" si="70"/>
        <v>2265810</v>
      </c>
      <c r="L373" s="126">
        <v>0</v>
      </c>
      <c r="M373" s="126">
        <v>0</v>
      </c>
      <c r="N373" s="126">
        <v>0</v>
      </c>
      <c r="O373" s="29">
        <v>2265810</v>
      </c>
      <c r="P373" s="36">
        <f t="shared" si="69"/>
        <v>6687.553496059739</v>
      </c>
      <c r="Q373" s="29">
        <v>9673</v>
      </c>
      <c r="R373" s="75" t="s">
        <v>85</v>
      </c>
      <c r="S373" s="87"/>
      <c r="T373" s="87"/>
      <c r="U373" s="87"/>
    </row>
    <row r="374" spans="1:21" s="9" customFormat="1" ht="19.5" customHeight="1">
      <c r="A374" s="50" t="s">
        <v>1225</v>
      </c>
      <c r="B374" s="127" t="s">
        <v>392</v>
      </c>
      <c r="C374" s="40">
        <v>1961</v>
      </c>
      <c r="D374" s="50" t="s">
        <v>30</v>
      </c>
      <c r="E374" s="50" t="s">
        <v>29</v>
      </c>
      <c r="F374" s="45">
        <v>3</v>
      </c>
      <c r="G374" s="45">
        <v>1</v>
      </c>
      <c r="H374" s="22">
        <v>421.8</v>
      </c>
      <c r="I374" s="22">
        <v>0</v>
      </c>
      <c r="J374" s="22">
        <v>421.8</v>
      </c>
      <c r="K374" s="29">
        <f t="shared" si="70"/>
        <v>3135540</v>
      </c>
      <c r="L374" s="126">
        <v>0</v>
      </c>
      <c r="M374" s="126">
        <v>0</v>
      </c>
      <c r="N374" s="126">
        <v>0</v>
      </c>
      <c r="O374" s="22">
        <v>3135540</v>
      </c>
      <c r="P374" s="36">
        <f t="shared" si="69"/>
        <v>7433.712660028449</v>
      </c>
      <c r="Q374" s="29">
        <v>9673</v>
      </c>
      <c r="R374" s="75" t="s">
        <v>85</v>
      </c>
      <c r="S374" s="88"/>
      <c r="T374" s="88"/>
      <c r="U374" s="87"/>
    </row>
    <row r="375" spans="1:18" s="10" customFormat="1" ht="19.5" customHeight="1">
      <c r="A375" s="50" t="s">
        <v>1226</v>
      </c>
      <c r="B375" s="127" t="s">
        <v>393</v>
      </c>
      <c r="C375" s="40">
        <v>1961</v>
      </c>
      <c r="D375" s="50" t="s">
        <v>30</v>
      </c>
      <c r="E375" s="50" t="s">
        <v>29</v>
      </c>
      <c r="F375" s="40">
        <v>2</v>
      </c>
      <c r="G375" s="40">
        <v>1</v>
      </c>
      <c r="H375" s="22">
        <v>346.6</v>
      </c>
      <c r="I375" s="22">
        <v>0</v>
      </c>
      <c r="J375" s="22">
        <v>346.3</v>
      </c>
      <c r="K375" s="29">
        <f t="shared" si="70"/>
        <v>2248850</v>
      </c>
      <c r="L375" s="126">
        <v>0</v>
      </c>
      <c r="M375" s="126">
        <v>0</v>
      </c>
      <c r="N375" s="126">
        <v>0</v>
      </c>
      <c r="O375" s="33">
        <v>2248850</v>
      </c>
      <c r="P375" s="36">
        <f t="shared" si="69"/>
        <v>6488.315060588574</v>
      </c>
      <c r="Q375" s="29">
        <v>9673</v>
      </c>
      <c r="R375" s="75" t="s">
        <v>85</v>
      </c>
    </row>
    <row r="376" spans="1:18" s="10" customFormat="1" ht="19.5" customHeight="1">
      <c r="A376" s="50" t="s">
        <v>1227</v>
      </c>
      <c r="B376" s="51" t="s">
        <v>394</v>
      </c>
      <c r="C376" s="40">
        <v>1958</v>
      </c>
      <c r="D376" s="50" t="s">
        <v>30</v>
      </c>
      <c r="E376" s="50" t="s">
        <v>29</v>
      </c>
      <c r="F376" s="45">
        <v>5</v>
      </c>
      <c r="G376" s="45">
        <v>1</v>
      </c>
      <c r="H376" s="22">
        <v>1878</v>
      </c>
      <c r="I376" s="22">
        <v>72.2</v>
      </c>
      <c r="J376" s="22">
        <v>1805.8</v>
      </c>
      <c r="K376" s="29">
        <f t="shared" si="70"/>
        <v>5023400</v>
      </c>
      <c r="L376" s="126">
        <v>0</v>
      </c>
      <c r="M376" s="126">
        <v>0</v>
      </c>
      <c r="N376" s="126">
        <v>0</v>
      </c>
      <c r="O376" s="22">
        <v>5023400</v>
      </c>
      <c r="P376" s="36">
        <f t="shared" si="69"/>
        <v>2674.866879659212</v>
      </c>
      <c r="Q376" s="29">
        <v>9673</v>
      </c>
      <c r="R376" s="55" t="s">
        <v>83</v>
      </c>
    </row>
    <row r="377" spans="1:20" s="10" customFormat="1" ht="19.5" customHeight="1">
      <c r="A377" s="50" t="s">
        <v>1228</v>
      </c>
      <c r="B377" s="51" t="s">
        <v>395</v>
      </c>
      <c r="C377" s="40">
        <v>1958</v>
      </c>
      <c r="D377" s="50" t="s">
        <v>30</v>
      </c>
      <c r="E377" s="50" t="s">
        <v>29</v>
      </c>
      <c r="F377" s="45">
        <v>2</v>
      </c>
      <c r="G377" s="45">
        <v>1</v>
      </c>
      <c r="H377" s="22">
        <v>325.1</v>
      </c>
      <c r="I377" s="22">
        <v>0</v>
      </c>
      <c r="J377" s="22">
        <v>325.1</v>
      </c>
      <c r="K377" s="29">
        <f t="shared" si="70"/>
        <v>4877440</v>
      </c>
      <c r="L377" s="126">
        <v>0</v>
      </c>
      <c r="M377" s="126">
        <v>0</v>
      </c>
      <c r="N377" s="126">
        <v>0</v>
      </c>
      <c r="O377" s="22">
        <v>4877440</v>
      </c>
      <c r="P377" s="36">
        <f t="shared" si="69"/>
        <v>15002.891418025221</v>
      </c>
      <c r="Q377" s="29">
        <v>9673</v>
      </c>
      <c r="R377" s="55" t="s">
        <v>83</v>
      </c>
      <c r="S377" s="89"/>
      <c r="T377" s="89"/>
    </row>
    <row r="378" spans="1:18" s="10" customFormat="1" ht="19.5" customHeight="1">
      <c r="A378" s="50" t="s">
        <v>1229</v>
      </c>
      <c r="B378" s="51" t="s">
        <v>396</v>
      </c>
      <c r="C378" s="40">
        <v>1958</v>
      </c>
      <c r="D378" s="50" t="s">
        <v>30</v>
      </c>
      <c r="E378" s="50" t="s">
        <v>29</v>
      </c>
      <c r="F378" s="40">
        <v>2</v>
      </c>
      <c r="G378" s="40">
        <v>2</v>
      </c>
      <c r="H378" s="22">
        <v>549.5</v>
      </c>
      <c r="I378" s="22">
        <v>0</v>
      </c>
      <c r="J378" s="22">
        <v>549.5</v>
      </c>
      <c r="K378" s="29">
        <f t="shared" si="70"/>
        <v>2855700</v>
      </c>
      <c r="L378" s="126">
        <v>0</v>
      </c>
      <c r="M378" s="126">
        <v>0</v>
      </c>
      <c r="N378" s="126">
        <v>0</v>
      </c>
      <c r="O378" s="33">
        <v>2855700</v>
      </c>
      <c r="P378" s="36">
        <f t="shared" si="69"/>
        <v>5196.906278434941</v>
      </c>
      <c r="Q378" s="29">
        <v>9673</v>
      </c>
      <c r="R378" s="55" t="s">
        <v>83</v>
      </c>
    </row>
    <row r="379" spans="1:21" s="3" customFormat="1" ht="19.5" customHeight="1">
      <c r="A379" s="50" t="s">
        <v>1230</v>
      </c>
      <c r="B379" s="51" t="s">
        <v>397</v>
      </c>
      <c r="C379" s="40">
        <v>1959</v>
      </c>
      <c r="D379" s="50" t="s">
        <v>30</v>
      </c>
      <c r="E379" s="50" t="s">
        <v>29</v>
      </c>
      <c r="F379" s="45">
        <v>2</v>
      </c>
      <c r="G379" s="45">
        <v>2</v>
      </c>
      <c r="H379" s="29">
        <v>551.54</v>
      </c>
      <c r="I379" s="29">
        <v>0</v>
      </c>
      <c r="J379" s="29">
        <v>551.54</v>
      </c>
      <c r="K379" s="29">
        <f t="shared" si="70"/>
        <v>3823162</v>
      </c>
      <c r="L379" s="126">
        <v>0</v>
      </c>
      <c r="M379" s="126">
        <v>0</v>
      </c>
      <c r="N379" s="126">
        <v>0</v>
      </c>
      <c r="O379" s="29">
        <v>3823162</v>
      </c>
      <c r="P379" s="36">
        <f t="shared" si="69"/>
        <v>6931.794611451573</v>
      </c>
      <c r="Q379" s="29">
        <v>9673</v>
      </c>
      <c r="R379" s="75" t="s">
        <v>84</v>
      </c>
      <c r="S379" s="10"/>
      <c r="T379" s="10"/>
      <c r="U379" s="10"/>
    </row>
    <row r="380" spans="1:21" s="3" customFormat="1" ht="19.5" customHeight="1">
      <c r="A380" s="50" t="s">
        <v>1231</v>
      </c>
      <c r="B380" s="127" t="s">
        <v>398</v>
      </c>
      <c r="C380" s="40">
        <v>1959</v>
      </c>
      <c r="D380" s="50" t="s">
        <v>30</v>
      </c>
      <c r="E380" s="50" t="s">
        <v>29</v>
      </c>
      <c r="F380" s="45">
        <v>2</v>
      </c>
      <c r="G380" s="45">
        <v>3</v>
      </c>
      <c r="H380" s="22">
        <v>801.87</v>
      </c>
      <c r="I380" s="22">
        <v>0</v>
      </c>
      <c r="J380" s="36">
        <v>801.87</v>
      </c>
      <c r="K380" s="29">
        <f t="shared" si="70"/>
        <v>5793338.49</v>
      </c>
      <c r="L380" s="126">
        <v>0</v>
      </c>
      <c r="M380" s="126">
        <v>0</v>
      </c>
      <c r="N380" s="126">
        <v>0</v>
      </c>
      <c r="O380" s="22">
        <v>5793338.49</v>
      </c>
      <c r="P380" s="36">
        <f t="shared" si="69"/>
        <v>7224.785177148416</v>
      </c>
      <c r="Q380" s="29">
        <v>9673</v>
      </c>
      <c r="R380" s="75" t="s">
        <v>84</v>
      </c>
      <c r="S380" s="89"/>
      <c r="T380" s="89"/>
      <c r="U380" s="10"/>
    </row>
    <row r="381" spans="1:21" s="3" customFormat="1" ht="19.5" customHeight="1">
      <c r="A381" s="50" t="s">
        <v>1232</v>
      </c>
      <c r="B381" s="51" t="s">
        <v>399</v>
      </c>
      <c r="C381" s="40">
        <v>1952</v>
      </c>
      <c r="D381" s="50" t="s">
        <v>30</v>
      </c>
      <c r="E381" s="50" t="s">
        <v>29</v>
      </c>
      <c r="F381" s="45">
        <v>2</v>
      </c>
      <c r="G381" s="45">
        <v>1</v>
      </c>
      <c r="H381" s="22">
        <v>232.4</v>
      </c>
      <c r="I381" s="22">
        <v>0</v>
      </c>
      <c r="J381" s="36">
        <v>232.4</v>
      </c>
      <c r="K381" s="29">
        <f t="shared" si="70"/>
        <v>2661334.8</v>
      </c>
      <c r="L381" s="126">
        <v>0</v>
      </c>
      <c r="M381" s="126">
        <v>0</v>
      </c>
      <c r="N381" s="126">
        <v>0</v>
      </c>
      <c r="O381" s="22">
        <v>2661334.8</v>
      </c>
      <c r="P381" s="36">
        <f t="shared" si="69"/>
        <v>11451.526678141136</v>
      </c>
      <c r="Q381" s="29">
        <v>9673</v>
      </c>
      <c r="R381" s="55" t="s">
        <v>83</v>
      </c>
      <c r="S381" s="89"/>
      <c r="T381" s="89"/>
      <c r="U381" s="10"/>
    </row>
    <row r="382" spans="1:18" s="10" customFormat="1" ht="19.5" customHeight="1">
      <c r="A382" s="50" t="s">
        <v>1233</v>
      </c>
      <c r="B382" s="51" t="s">
        <v>400</v>
      </c>
      <c r="C382" s="40">
        <v>1957</v>
      </c>
      <c r="D382" s="50" t="s">
        <v>30</v>
      </c>
      <c r="E382" s="50" t="s">
        <v>29</v>
      </c>
      <c r="F382" s="40">
        <v>2</v>
      </c>
      <c r="G382" s="40">
        <v>1</v>
      </c>
      <c r="H382" s="22">
        <v>589.16</v>
      </c>
      <c r="I382" s="22">
        <v>0</v>
      </c>
      <c r="J382" s="22">
        <v>589.16</v>
      </c>
      <c r="K382" s="29">
        <f t="shared" si="70"/>
        <v>4172750</v>
      </c>
      <c r="L382" s="126">
        <v>0</v>
      </c>
      <c r="M382" s="126">
        <v>0</v>
      </c>
      <c r="N382" s="126">
        <v>0</v>
      </c>
      <c r="O382" s="33">
        <v>4172750</v>
      </c>
      <c r="P382" s="36">
        <f t="shared" si="69"/>
        <v>7082.541245162604</v>
      </c>
      <c r="Q382" s="29">
        <v>9673</v>
      </c>
      <c r="R382" s="55" t="s">
        <v>83</v>
      </c>
    </row>
    <row r="383" spans="1:21" s="3" customFormat="1" ht="19.5" customHeight="1">
      <c r="A383" s="50" t="s">
        <v>1234</v>
      </c>
      <c r="B383" s="51" t="s">
        <v>401</v>
      </c>
      <c r="C383" s="40">
        <v>1958</v>
      </c>
      <c r="D383" s="50" t="s">
        <v>30</v>
      </c>
      <c r="E383" s="50" t="s">
        <v>29</v>
      </c>
      <c r="F383" s="45">
        <v>2</v>
      </c>
      <c r="G383" s="45">
        <v>1</v>
      </c>
      <c r="H383" s="29">
        <v>281.46</v>
      </c>
      <c r="I383" s="29">
        <v>0</v>
      </c>
      <c r="J383" s="29">
        <v>281.46</v>
      </c>
      <c r="K383" s="29">
        <f t="shared" si="70"/>
        <v>3903130</v>
      </c>
      <c r="L383" s="126">
        <v>0</v>
      </c>
      <c r="M383" s="126">
        <v>0</v>
      </c>
      <c r="N383" s="126">
        <v>0</v>
      </c>
      <c r="O383" s="29">
        <v>3903130</v>
      </c>
      <c r="P383" s="36">
        <f t="shared" si="69"/>
        <v>13867.44119945996</v>
      </c>
      <c r="Q383" s="29">
        <v>9673</v>
      </c>
      <c r="R383" s="55" t="s">
        <v>83</v>
      </c>
      <c r="S383" s="10"/>
      <c r="T383" s="10"/>
      <c r="U383" s="10"/>
    </row>
    <row r="384" spans="1:21" s="3" customFormat="1" ht="19.5" customHeight="1">
      <c r="A384" s="50" t="s">
        <v>1235</v>
      </c>
      <c r="B384" s="51" t="s">
        <v>402</v>
      </c>
      <c r="C384" s="40">
        <v>1959</v>
      </c>
      <c r="D384" s="50" t="s">
        <v>30</v>
      </c>
      <c r="E384" s="50" t="s">
        <v>29</v>
      </c>
      <c r="F384" s="45">
        <v>2</v>
      </c>
      <c r="G384" s="45">
        <v>1</v>
      </c>
      <c r="H384" s="22">
        <v>282.2</v>
      </c>
      <c r="I384" s="36">
        <v>0</v>
      </c>
      <c r="J384" s="22">
        <v>282.2</v>
      </c>
      <c r="K384" s="29">
        <f t="shared" si="70"/>
        <v>2277470</v>
      </c>
      <c r="L384" s="126">
        <v>0</v>
      </c>
      <c r="M384" s="126">
        <v>0</v>
      </c>
      <c r="N384" s="126">
        <v>0</v>
      </c>
      <c r="O384" s="22">
        <v>2277470</v>
      </c>
      <c r="P384" s="36">
        <f t="shared" si="69"/>
        <v>8070.411055988661</v>
      </c>
      <c r="Q384" s="29">
        <v>9673</v>
      </c>
      <c r="R384" s="75" t="s">
        <v>84</v>
      </c>
      <c r="S384" s="10"/>
      <c r="T384" s="10"/>
      <c r="U384" s="89"/>
    </row>
    <row r="385" spans="1:18" s="10" customFormat="1" ht="19.5" customHeight="1">
      <c r="A385" s="50" t="s">
        <v>1236</v>
      </c>
      <c r="B385" s="51" t="s">
        <v>403</v>
      </c>
      <c r="C385" s="40">
        <v>1961</v>
      </c>
      <c r="D385" s="50" t="s">
        <v>30</v>
      </c>
      <c r="E385" s="50" t="s">
        <v>29</v>
      </c>
      <c r="F385" s="40">
        <v>2</v>
      </c>
      <c r="G385" s="40">
        <v>2</v>
      </c>
      <c r="H385" s="22">
        <v>561.01</v>
      </c>
      <c r="I385" s="22">
        <v>0</v>
      </c>
      <c r="J385" s="22">
        <v>561.01</v>
      </c>
      <c r="K385" s="29">
        <f t="shared" si="70"/>
        <v>3547350</v>
      </c>
      <c r="L385" s="126">
        <v>0</v>
      </c>
      <c r="M385" s="126">
        <v>0</v>
      </c>
      <c r="N385" s="126">
        <v>0</v>
      </c>
      <c r="O385" s="33">
        <v>3547350</v>
      </c>
      <c r="P385" s="36">
        <f t="shared" si="69"/>
        <v>6323.149319976471</v>
      </c>
      <c r="Q385" s="29">
        <v>9673</v>
      </c>
      <c r="R385" s="75" t="s">
        <v>85</v>
      </c>
    </row>
    <row r="386" spans="1:21" s="3" customFormat="1" ht="19.5" customHeight="1">
      <c r="A386" s="50" t="s">
        <v>1237</v>
      </c>
      <c r="B386" s="51" t="s">
        <v>404</v>
      </c>
      <c r="C386" s="40">
        <v>1959</v>
      </c>
      <c r="D386" s="50" t="s">
        <v>30</v>
      </c>
      <c r="E386" s="50" t="s">
        <v>29</v>
      </c>
      <c r="F386" s="45">
        <v>2</v>
      </c>
      <c r="G386" s="45">
        <v>2</v>
      </c>
      <c r="H386" s="29">
        <v>272</v>
      </c>
      <c r="I386" s="29">
        <v>0</v>
      </c>
      <c r="J386" s="29">
        <v>272</v>
      </c>
      <c r="K386" s="29">
        <f t="shared" si="70"/>
        <v>2256800</v>
      </c>
      <c r="L386" s="126">
        <v>0</v>
      </c>
      <c r="M386" s="126">
        <v>0</v>
      </c>
      <c r="N386" s="126">
        <v>0</v>
      </c>
      <c r="O386" s="29">
        <v>2256800</v>
      </c>
      <c r="P386" s="36">
        <f t="shared" si="69"/>
        <v>8297.058823529413</v>
      </c>
      <c r="Q386" s="29">
        <v>9673</v>
      </c>
      <c r="R386" s="75" t="s">
        <v>84</v>
      </c>
      <c r="S386" s="10"/>
      <c r="T386" s="10"/>
      <c r="U386" s="10"/>
    </row>
    <row r="387" spans="1:21" s="3" customFormat="1" ht="19.5" customHeight="1">
      <c r="A387" s="50" t="s">
        <v>1238</v>
      </c>
      <c r="B387" s="51" t="s">
        <v>405</v>
      </c>
      <c r="C387" s="40">
        <v>1950</v>
      </c>
      <c r="D387" s="50" t="s">
        <v>30</v>
      </c>
      <c r="E387" s="50" t="s">
        <v>968</v>
      </c>
      <c r="F387" s="45">
        <v>2</v>
      </c>
      <c r="G387" s="45">
        <v>2</v>
      </c>
      <c r="H387" s="22">
        <v>755.2</v>
      </c>
      <c r="I387" s="22">
        <v>0</v>
      </c>
      <c r="J387" s="22">
        <v>755.2</v>
      </c>
      <c r="K387" s="29">
        <f t="shared" si="70"/>
        <v>4233170</v>
      </c>
      <c r="L387" s="126">
        <v>0</v>
      </c>
      <c r="M387" s="126">
        <v>0</v>
      </c>
      <c r="N387" s="126">
        <v>0</v>
      </c>
      <c r="O387" s="22">
        <v>4233170</v>
      </c>
      <c r="P387" s="36">
        <f t="shared" si="69"/>
        <v>5605.36281779661</v>
      </c>
      <c r="Q387" s="29">
        <v>9673</v>
      </c>
      <c r="R387" s="55" t="s">
        <v>83</v>
      </c>
      <c r="S387" s="10"/>
      <c r="T387" s="10"/>
      <c r="U387" s="89"/>
    </row>
    <row r="388" spans="1:21" s="3" customFormat="1" ht="19.5" customHeight="1">
      <c r="A388" s="50" t="s">
        <v>1239</v>
      </c>
      <c r="B388" s="127" t="s">
        <v>406</v>
      </c>
      <c r="C388" s="40">
        <v>1959</v>
      </c>
      <c r="D388" s="50" t="s">
        <v>30</v>
      </c>
      <c r="E388" s="50" t="s">
        <v>29</v>
      </c>
      <c r="F388" s="45">
        <v>3</v>
      </c>
      <c r="G388" s="45">
        <v>3</v>
      </c>
      <c r="H388" s="22">
        <v>1112.08</v>
      </c>
      <c r="I388" s="36">
        <v>0</v>
      </c>
      <c r="J388" s="22">
        <v>1112.08</v>
      </c>
      <c r="K388" s="29">
        <f t="shared" si="70"/>
        <v>4473790</v>
      </c>
      <c r="L388" s="126">
        <v>0</v>
      </c>
      <c r="M388" s="126">
        <v>0</v>
      </c>
      <c r="N388" s="126">
        <v>0</v>
      </c>
      <c r="O388" s="22">
        <v>4473790</v>
      </c>
      <c r="P388" s="36">
        <f t="shared" si="69"/>
        <v>4022.9030285590966</v>
      </c>
      <c r="Q388" s="29">
        <v>9673</v>
      </c>
      <c r="R388" s="75" t="s">
        <v>84</v>
      </c>
      <c r="S388" s="10"/>
      <c r="T388" s="10"/>
      <c r="U388" s="10"/>
    </row>
    <row r="389" spans="1:21" s="3" customFormat="1" ht="19.5" customHeight="1">
      <c r="A389" s="50" t="s">
        <v>1240</v>
      </c>
      <c r="B389" s="127" t="s">
        <v>407</v>
      </c>
      <c r="C389" s="40">
        <v>1957</v>
      </c>
      <c r="D389" s="50" t="s">
        <v>30</v>
      </c>
      <c r="E389" s="50" t="s">
        <v>29</v>
      </c>
      <c r="F389" s="45">
        <v>2</v>
      </c>
      <c r="G389" s="45">
        <v>2</v>
      </c>
      <c r="H389" s="22">
        <v>748</v>
      </c>
      <c r="I389" s="36">
        <v>0</v>
      </c>
      <c r="J389" s="22">
        <v>748</v>
      </c>
      <c r="K389" s="29">
        <f t="shared" si="70"/>
        <v>8405656</v>
      </c>
      <c r="L389" s="126">
        <v>0</v>
      </c>
      <c r="M389" s="126">
        <v>0</v>
      </c>
      <c r="N389" s="126">
        <v>0</v>
      </c>
      <c r="O389" s="22">
        <v>8405656</v>
      </c>
      <c r="P389" s="36">
        <f t="shared" si="69"/>
        <v>11237.508021390375</v>
      </c>
      <c r="Q389" s="29">
        <v>9673</v>
      </c>
      <c r="R389" s="55" t="s">
        <v>83</v>
      </c>
      <c r="S389" s="89"/>
      <c r="T389" s="89"/>
      <c r="U389" s="10"/>
    </row>
    <row r="390" spans="1:21" s="3" customFormat="1" ht="19.5" customHeight="1">
      <c r="A390" s="50" t="s">
        <v>1241</v>
      </c>
      <c r="B390" s="51" t="s">
        <v>408</v>
      </c>
      <c r="C390" s="40">
        <v>1960</v>
      </c>
      <c r="D390" s="50" t="s">
        <v>30</v>
      </c>
      <c r="E390" s="50" t="s">
        <v>29</v>
      </c>
      <c r="F390" s="40">
        <v>2</v>
      </c>
      <c r="G390" s="40">
        <v>1</v>
      </c>
      <c r="H390" s="22">
        <v>304.8</v>
      </c>
      <c r="I390" s="22">
        <v>0</v>
      </c>
      <c r="J390" s="22">
        <v>304.8</v>
      </c>
      <c r="K390" s="29">
        <f t="shared" si="70"/>
        <v>2344780</v>
      </c>
      <c r="L390" s="126">
        <v>0</v>
      </c>
      <c r="M390" s="126">
        <v>0</v>
      </c>
      <c r="N390" s="126">
        <v>0</v>
      </c>
      <c r="O390" s="33">
        <v>2344780</v>
      </c>
      <c r="P390" s="36">
        <f t="shared" si="69"/>
        <v>7692.847769028871</v>
      </c>
      <c r="Q390" s="29">
        <v>9673</v>
      </c>
      <c r="R390" s="55" t="s">
        <v>85</v>
      </c>
      <c r="S390" s="10"/>
      <c r="T390" s="10"/>
      <c r="U390" s="10"/>
    </row>
    <row r="391" spans="1:21" s="3" customFormat="1" ht="19.5" customHeight="1">
      <c r="A391" s="50" t="s">
        <v>1242</v>
      </c>
      <c r="B391" s="51" t="s">
        <v>409</v>
      </c>
      <c r="C391" s="40">
        <v>1959</v>
      </c>
      <c r="D391" s="50" t="s">
        <v>30</v>
      </c>
      <c r="E391" s="50" t="s">
        <v>29</v>
      </c>
      <c r="F391" s="45">
        <v>2</v>
      </c>
      <c r="G391" s="45">
        <v>1</v>
      </c>
      <c r="H391" s="29">
        <v>274.07</v>
      </c>
      <c r="I391" s="29">
        <v>0</v>
      </c>
      <c r="J391" s="29">
        <v>274.07</v>
      </c>
      <c r="K391" s="29">
        <f t="shared" si="70"/>
        <v>2286480</v>
      </c>
      <c r="L391" s="126">
        <v>0</v>
      </c>
      <c r="M391" s="126">
        <v>0</v>
      </c>
      <c r="N391" s="126">
        <v>0</v>
      </c>
      <c r="O391" s="29">
        <v>2286480</v>
      </c>
      <c r="P391" s="36">
        <f t="shared" si="69"/>
        <v>8342.686175064764</v>
      </c>
      <c r="Q391" s="29">
        <v>9673</v>
      </c>
      <c r="R391" s="75" t="s">
        <v>84</v>
      </c>
      <c r="S391" s="10"/>
      <c r="T391" s="10"/>
      <c r="U391" s="10"/>
    </row>
    <row r="392" spans="1:21" s="10" customFormat="1" ht="19.5" customHeight="1">
      <c r="A392" s="50" t="s">
        <v>1243</v>
      </c>
      <c r="B392" s="51" t="s">
        <v>410</v>
      </c>
      <c r="C392" s="40">
        <v>1947</v>
      </c>
      <c r="D392" s="50" t="s">
        <v>30</v>
      </c>
      <c r="E392" s="50" t="s">
        <v>297</v>
      </c>
      <c r="F392" s="45">
        <v>2</v>
      </c>
      <c r="G392" s="45">
        <v>2</v>
      </c>
      <c r="H392" s="22">
        <v>415.45</v>
      </c>
      <c r="I392" s="22">
        <v>0</v>
      </c>
      <c r="J392" s="22">
        <v>415.45</v>
      </c>
      <c r="K392" s="29">
        <f t="shared" si="70"/>
        <v>4146327.15</v>
      </c>
      <c r="L392" s="126">
        <v>0</v>
      </c>
      <c r="M392" s="126">
        <v>0</v>
      </c>
      <c r="N392" s="126">
        <v>0</v>
      </c>
      <c r="O392" s="22">
        <v>4146327.15</v>
      </c>
      <c r="P392" s="36">
        <f t="shared" si="69"/>
        <v>9980.327716933445</v>
      </c>
      <c r="Q392" s="29">
        <v>9673</v>
      </c>
      <c r="R392" s="75" t="s">
        <v>85</v>
      </c>
      <c r="U392" s="89"/>
    </row>
    <row r="393" spans="1:18" s="10" customFormat="1" ht="19.5" customHeight="1">
      <c r="A393" s="50" t="s">
        <v>1244</v>
      </c>
      <c r="B393" s="51" t="s">
        <v>411</v>
      </c>
      <c r="C393" s="40">
        <v>1961</v>
      </c>
      <c r="D393" s="50" t="s">
        <v>30</v>
      </c>
      <c r="E393" s="50" t="s">
        <v>29</v>
      </c>
      <c r="F393" s="45">
        <v>5</v>
      </c>
      <c r="G393" s="45">
        <v>3</v>
      </c>
      <c r="H393" s="22">
        <v>2463.03</v>
      </c>
      <c r="I393" s="22">
        <v>0</v>
      </c>
      <c r="J393" s="22">
        <v>2463.03</v>
      </c>
      <c r="K393" s="29">
        <f t="shared" si="70"/>
        <v>15102263.81</v>
      </c>
      <c r="L393" s="126">
        <v>0</v>
      </c>
      <c r="M393" s="126">
        <v>0</v>
      </c>
      <c r="N393" s="126">
        <v>0</v>
      </c>
      <c r="O393" s="22">
        <v>15102263.81</v>
      </c>
      <c r="P393" s="36">
        <f t="shared" si="69"/>
        <v>6131.579318968912</v>
      </c>
      <c r="Q393" s="29">
        <v>9673</v>
      </c>
      <c r="R393" s="75" t="s">
        <v>85</v>
      </c>
    </row>
    <row r="394" spans="1:21" s="3" customFormat="1" ht="19.5" customHeight="1">
      <c r="A394" s="50" t="s">
        <v>1245</v>
      </c>
      <c r="B394" s="51" t="s">
        <v>412</v>
      </c>
      <c r="C394" s="40">
        <v>1961</v>
      </c>
      <c r="D394" s="50" t="s">
        <v>30</v>
      </c>
      <c r="E394" s="50" t="s">
        <v>29</v>
      </c>
      <c r="F394" s="40">
        <v>5</v>
      </c>
      <c r="G394" s="40">
        <v>3</v>
      </c>
      <c r="H394" s="22">
        <v>2412.3</v>
      </c>
      <c r="I394" s="22">
        <v>0</v>
      </c>
      <c r="J394" s="22">
        <v>2412.3</v>
      </c>
      <c r="K394" s="29">
        <f t="shared" si="70"/>
        <v>5506230</v>
      </c>
      <c r="L394" s="126">
        <v>0</v>
      </c>
      <c r="M394" s="126">
        <v>0</v>
      </c>
      <c r="N394" s="126">
        <v>0</v>
      </c>
      <c r="O394" s="33">
        <v>5506230</v>
      </c>
      <c r="P394" s="36">
        <f t="shared" si="69"/>
        <v>2282.5643576669568</v>
      </c>
      <c r="Q394" s="29">
        <v>9673</v>
      </c>
      <c r="R394" s="75" t="s">
        <v>85</v>
      </c>
      <c r="S394" s="10"/>
      <c r="T394" s="10"/>
      <c r="U394" s="10"/>
    </row>
    <row r="395" spans="1:18" s="10" customFormat="1" ht="31.5">
      <c r="A395" s="50" t="s">
        <v>1246</v>
      </c>
      <c r="B395" s="127" t="s">
        <v>413</v>
      </c>
      <c r="C395" s="40" t="s">
        <v>969</v>
      </c>
      <c r="D395" s="50" t="s">
        <v>30</v>
      </c>
      <c r="E395" s="50" t="s">
        <v>29</v>
      </c>
      <c r="F395" s="45">
        <v>4</v>
      </c>
      <c r="G395" s="45">
        <v>3</v>
      </c>
      <c r="H395" s="29">
        <v>2217.13</v>
      </c>
      <c r="I395" s="29">
        <v>62.3</v>
      </c>
      <c r="J395" s="29">
        <v>2154.83</v>
      </c>
      <c r="K395" s="29">
        <f t="shared" si="70"/>
        <v>7058070</v>
      </c>
      <c r="L395" s="126">
        <v>0</v>
      </c>
      <c r="M395" s="126">
        <v>0</v>
      </c>
      <c r="N395" s="126">
        <v>0</v>
      </c>
      <c r="O395" s="29">
        <v>7058070</v>
      </c>
      <c r="P395" s="36">
        <f t="shared" si="69"/>
        <v>3183.4263214155235</v>
      </c>
      <c r="Q395" s="29">
        <v>9673</v>
      </c>
      <c r="R395" s="80" t="s">
        <v>83</v>
      </c>
    </row>
    <row r="396" spans="1:20" s="10" customFormat="1" ht="19.5" customHeight="1">
      <c r="A396" s="50" t="s">
        <v>1247</v>
      </c>
      <c r="B396" s="127" t="s">
        <v>414</v>
      </c>
      <c r="C396" s="40" t="s">
        <v>970</v>
      </c>
      <c r="D396" s="50" t="s">
        <v>30</v>
      </c>
      <c r="E396" s="50" t="s">
        <v>29</v>
      </c>
      <c r="F396" s="45">
        <v>3</v>
      </c>
      <c r="G396" s="45">
        <v>6</v>
      </c>
      <c r="H396" s="22">
        <v>1980.87</v>
      </c>
      <c r="I396" s="29">
        <v>727.2</v>
      </c>
      <c r="J396" s="22">
        <v>1253.67</v>
      </c>
      <c r="K396" s="29">
        <f t="shared" si="70"/>
        <v>20379701.49</v>
      </c>
      <c r="L396" s="126">
        <v>0</v>
      </c>
      <c r="M396" s="126">
        <v>0</v>
      </c>
      <c r="N396" s="126">
        <v>0</v>
      </c>
      <c r="O396" s="22">
        <v>20379701.49</v>
      </c>
      <c r="P396" s="36">
        <f t="shared" si="69"/>
        <v>10288.257932120734</v>
      </c>
      <c r="Q396" s="29">
        <v>9673</v>
      </c>
      <c r="R396" s="55" t="s">
        <v>83</v>
      </c>
      <c r="S396" s="89"/>
      <c r="T396" s="89"/>
    </row>
    <row r="397" spans="1:21" s="3" customFormat="1" ht="19.5" customHeight="1">
      <c r="A397" s="50" t="s">
        <v>1248</v>
      </c>
      <c r="B397" s="51" t="s">
        <v>415</v>
      </c>
      <c r="C397" s="40">
        <v>1947</v>
      </c>
      <c r="D397" s="50" t="s">
        <v>30</v>
      </c>
      <c r="E397" s="50" t="s">
        <v>968</v>
      </c>
      <c r="F397" s="45">
        <v>2</v>
      </c>
      <c r="G397" s="45">
        <v>2</v>
      </c>
      <c r="H397" s="22">
        <v>669.3</v>
      </c>
      <c r="I397" s="29">
        <v>0</v>
      </c>
      <c r="J397" s="22">
        <v>669.3</v>
      </c>
      <c r="K397" s="29">
        <f t="shared" si="70"/>
        <v>5568296.1</v>
      </c>
      <c r="L397" s="126">
        <v>0</v>
      </c>
      <c r="M397" s="126">
        <v>0</v>
      </c>
      <c r="N397" s="126">
        <v>0</v>
      </c>
      <c r="O397" s="22">
        <v>5568296.1</v>
      </c>
      <c r="P397" s="36">
        <f t="shared" si="69"/>
        <v>8319.581801882563</v>
      </c>
      <c r="Q397" s="29">
        <v>9673</v>
      </c>
      <c r="R397" s="55" t="s">
        <v>83</v>
      </c>
      <c r="S397" s="10"/>
      <c r="T397" s="10"/>
      <c r="U397" s="10"/>
    </row>
    <row r="398" spans="1:21" s="3" customFormat="1" ht="19.5" customHeight="1">
      <c r="A398" s="50" t="s">
        <v>1249</v>
      </c>
      <c r="B398" s="51" t="s">
        <v>416</v>
      </c>
      <c r="C398" s="40">
        <v>1961</v>
      </c>
      <c r="D398" s="50" t="s">
        <v>30</v>
      </c>
      <c r="E398" s="50" t="s">
        <v>29</v>
      </c>
      <c r="F398" s="45">
        <v>5</v>
      </c>
      <c r="G398" s="45">
        <v>3</v>
      </c>
      <c r="H398" s="22">
        <v>2509.56</v>
      </c>
      <c r="I398" s="29">
        <v>44.9</v>
      </c>
      <c r="J398" s="22">
        <v>2464.66</v>
      </c>
      <c r="K398" s="29">
        <f t="shared" si="70"/>
        <v>5585200</v>
      </c>
      <c r="L398" s="126">
        <v>0</v>
      </c>
      <c r="M398" s="126">
        <v>0</v>
      </c>
      <c r="N398" s="126">
        <v>0</v>
      </c>
      <c r="O398" s="22">
        <v>5585200</v>
      </c>
      <c r="P398" s="36">
        <f t="shared" si="69"/>
        <v>2225.569422528252</v>
      </c>
      <c r="Q398" s="29">
        <v>9673</v>
      </c>
      <c r="R398" s="75" t="s">
        <v>85</v>
      </c>
      <c r="S398" s="10"/>
      <c r="T398" s="10"/>
      <c r="U398" s="10"/>
    </row>
    <row r="399" spans="1:18" s="10" customFormat="1" ht="19.5" customHeight="1">
      <c r="A399" s="50" t="s">
        <v>1250</v>
      </c>
      <c r="B399" s="51" t="s">
        <v>417</v>
      </c>
      <c r="C399" s="40">
        <v>1959</v>
      </c>
      <c r="D399" s="50" t="s">
        <v>30</v>
      </c>
      <c r="E399" s="50" t="s">
        <v>29</v>
      </c>
      <c r="F399" s="45">
        <v>4</v>
      </c>
      <c r="G399" s="45">
        <v>2</v>
      </c>
      <c r="H399" s="22">
        <v>1693</v>
      </c>
      <c r="I399" s="29">
        <v>67</v>
      </c>
      <c r="J399" s="22">
        <v>1179.6</v>
      </c>
      <c r="K399" s="29">
        <f t="shared" si="70"/>
        <v>9190211</v>
      </c>
      <c r="L399" s="126">
        <v>0</v>
      </c>
      <c r="M399" s="126">
        <v>0</v>
      </c>
      <c r="N399" s="126">
        <v>0</v>
      </c>
      <c r="O399" s="22">
        <v>9190211</v>
      </c>
      <c r="P399" s="36">
        <f t="shared" si="69"/>
        <v>5428.358535144714</v>
      </c>
      <c r="Q399" s="29">
        <v>9673</v>
      </c>
      <c r="R399" s="75" t="s">
        <v>84</v>
      </c>
    </row>
    <row r="400" spans="1:18" s="10" customFormat="1" ht="19.5" customHeight="1">
      <c r="A400" s="50" t="s">
        <v>1251</v>
      </c>
      <c r="B400" s="51" t="s">
        <v>418</v>
      </c>
      <c r="C400" s="40">
        <v>1941</v>
      </c>
      <c r="D400" s="40" t="s">
        <v>30</v>
      </c>
      <c r="E400" s="40" t="s">
        <v>29</v>
      </c>
      <c r="F400" s="40">
        <v>4</v>
      </c>
      <c r="G400" s="40">
        <v>2</v>
      </c>
      <c r="H400" s="22">
        <v>1207.92</v>
      </c>
      <c r="I400" s="22">
        <v>0</v>
      </c>
      <c r="J400" s="22">
        <v>1207.92</v>
      </c>
      <c r="K400" s="29">
        <f t="shared" si="70"/>
        <v>5013050</v>
      </c>
      <c r="L400" s="126">
        <v>0</v>
      </c>
      <c r="M400" s="126">
        <v>0</v>
      </c>
      <c r="N400" s="126">
        <v>0</v>
      </c>
      <c r="O400" s="33">
        <v>5013050</v>
      </c>
      <c r="P400" s="36">
        <f t="shared" si="69"/>
        <v>4150.150672229949</v>
      </c>
      <c r="Q400" s="29">
        <v>9673</v>
      </c>
      <c r="R400" s="55" t="s">
        <v>83</v>
      </c>
    </row>
    <row r="401" spans="1:18" s="10" customFormat="1" ht="19.5" customHeight="1">
      <c r="A401" s="50" t="s">
        <v>1252</v>
      </c>
      <c r="B401" s="51" t="s">
        <v>419</v>
      </c>
      <c r="C401" s="40">
        <v>1960</v>
      </c>
      <c r="D401" s="40" t="s">
        <v>30</v>
      </c>
      <c r="E401" s="40" t="s">
        <v>29</v>
      </c>
      <c r="F401" s="45">
        <v>2</v>
      </c>
      <c r="G401" s="45">
        <v>2</v>
      </c>
      <c r="H401" s="22">
        <v>702.2</v>
      </c>
      <c r="I401" s="22">
        <v>54.2</v>
      </c>
      <c r="J401" s="22">
        <v>648</v>
      </c>
      <c r="K401" s="29">
        <f t="shared" si="70"/>
        <v>3859520</v>
      </c>
      <c r="L401" s="126">
        <v>0</v>
      </c>
      <c r="M401" s="126">
        <v>0</v>
      </c>
      <c r="N401" s="126">
        <v>0</v>
      </c>
      <c r="O401" s="22">
        <v>3859520</v>
      </c>
      <c r="P401" s="36">
        <f t="shared" si="69"/>
        <v>5496.325833095983</v>
      </c>
      <c r="Q401" s="29">
        <v>9673</v>
      </c>
      <c r="R401" s="55" t="s">
        <v>85</v>
      </c>
    </row>
    <row r="402" spans="1:20" s="10" customFormat="1" ht="19.5" customHeight="1">
      <c r="A402" s="50" t="s">
        <v>1253</v>
      </c>
      <c r="B402" s="51" t="s">
        <v>420</v>
      </c>
      <c r="C402" s="40">
        <v>1961</v>
      </c>
      <c r="D402" s="40" t="s">
        <v>30</v>
      </c>
      <c r="E402" s="40" t="s">
        <v>29</v>
      </c>
      <c r="F402" s="45">
        <v>2</v>
      </c>
      <c r="G402" s="45">
        <v>2</v>
      </c>
      <c r="H402" s="22">
        <v>707</v>
      </c>
      <c r="I402" s="29">
        <v>53</v>
      </c>
      <c r="J402" s="22">
        <v>654</v>
      </c>
      <c r="K402" s="29">
        <f t="shared" si="70"/>
        <v>3912997</v>
      </c>
      <c r="L402" s="126">
        <v>0</v>
      </c>
      <c r="M402" s="126">
        <v>0</v>
      </c>
      <c r="N402" s="126">
        <v>0</v>
      </c>
      <c r="O402" s="22">
        <v>3912997</v>
      </c>
      <c r="P402" s="36">
        <f t="shared" si="69"/>
        <v>5534.649222065063</v>
      </c>
      <c r="Q402" s="29">
        <v>9673</v>
      </c>
      <c r="R402" s="75" t="s">
        <v>85</v>
      </c>
      <c r="S402" s="89"/>
      <c r="T402" s="89"/>
    </row>
    <row r="403" spans="1:18" s="10" customFormat="1" ht="19.5" customHeight="1">
      <c r="A403" s="50" t="s">
        <v>1254</v>
      </c>
      <c r="B403" s="51" t="s">
        <v>421</v>
      </c>
      <c r="C403" s="40">
        <v>1959</v>
      </c>
      <c r="D403" s="40" t="s">
        <v>30</v>
      </c>
      <c r="E403" s="40" t="s">
        <v>29</v>
      </c>
      <c r="F403" s="40">
        <v>2</v>
      </c>
      <c r="G403" s="40">
        <v>1</v>
      </c>
      <c r="H403" s="22">
        <v>271.3</v>
      </c>
      <c r="I403" s="22">
        <v>0</v>
      </c>
      <c r="J403" s="22">
        <v>271.3</v>
      </c>
      <c r="K403" s="29">
        <f t="shared" si="70"/>
        <v>2070770</v>
      </c>
      <c r="L403" s="126">
        <v>0</v>
      </c>
      <c r="M403" s="126">
        <v>0</v>
      </c>
      <c r="N403" s="126">
        <v>0</v>
      </c>
      <c r="O403" s="33">
        <v>2070770</v>
      </c>
      <c r="P403" s="36">
        <f t="shared" si="69"/>
        <v>7632.76815333579</v>
      </c>
      <c r="Q403" s="29">
        <v>9673</v>
      </c>
      <c r="R403" s="55" t="s">
        <v>85</v>
      </c>
    </row>
    <row r="404" spans="1:21" s="3" customFormat="1" ht="19.5" customHeight="1">
      <c r="A404" s="50" t="s">
        <v>1255</v>
      </c>
      <c r="B404" s="51" t="s">
        <v>422</v>
      </c>
      <c r="C404" s="40">
        <v>1960</v>
      </c>
      <c r="D404" s="40" t="s">
        <v>30</v>
      </c>
      <c r="E404" s="40" t="s">
        <v>29</v>
      </c>
      <c r="F404" s="45">
        <v>2</v>
      </c>
      <c r="G404" s="45">
        <v>1</v>
      </c>
      <c r="H404" s="29">
        <v>323.3</v>
      </c>
      <c r="I404" s="29">
        <v>26</v>
      </c>
      <c r="J404" s="29">
        <v>206.3</v>
      </c>
      <c r="K404" s="29">
        <f t="shared" si="70"/>
        <v>2037168</v>
      </c>
      <c r="L404" s="126">
        <v>0</v>
      </c>
      <c r="M404" s="126">
        <v>0</v>
      </c>
      <c r="N404" s="126">
        <v>0</v>
      </c>
      <c r="O404" s="29">
        <v>2037168</v>
      </c>
      <c r="P404" s="36">
        <f t="shared" si="69"/>
        <v>6301.1691927002785</v>
      </c>
      <c r="Q404" s="29">
        <v>9673</v>
      </c>
      <c r="R404" s="80" t="s">
        <v>85</v>
      </c>
      <c r="S404" s="10"/>
      <c r="T404" s="10"/>
      <c r="U404" s="10"/>
    </row>
    <row r="405" spans="1:20" s="10" customFormat="1" ht="19.5" customHeight="1">
      <c r="A405" s="50" t="s">
        <v>1256</v>
      </c>
      <c r="B405" s="51" t="s">
        <v>423</v>
      </c>
      <c r="C405" s="40">
        <v>1956</v>
      </c>
      <c r="D405" s="40" t="s">
        <v>30</v>
      </c>
      <c r="E405" s="40" t="s">
        <v>29</v>
      </c>
      <c r="F405" s="45">
        <v>2</v>
      </c>
      <c r="G405" s="45">
        <v>1</v>
      </c>
      <c r="H405" s="22">
        <v>369.5</v>
      </c>
      <c r="I405" s="22">
        <v>0</v>
      </c>
      <c r="J405" s="22">
        <v>369.5</v>
      </c>
      <c r="K405" s="29">
        <f t="shared" si="70"/>
        <v>2773020</v>
      </c>
      <c r="L405" s="126">
        <v>0</v>
      </c>
      <c r="M405" s="126">
        <v>0</v>
      </c>
      <c r="N405" s="126">
        <v>0</v>
      </c>
      <c r="O405" s="22">
        <v>2773020</v>
      </c>
      <c r="P405" s="36">
        <f t="shared" si="69"/>
        <v>7504.790257104195</v>
      </c>
      <c r="Q405" s="29">
        <v>9673</v>
      </c>
      <c r="R405" s="55" t="s">
        <v>83</v>
      </c>
      <c r="S405" s="89"/>
      <c r="T405" s="89"/>
    </row>
    <row r="406" spans="1:18" s="10" customFormat="1" ht="19.5" customHeight="1">
      <c r="A406" s="50" t="s">
        <v>1257</v>
      </c>
      <c r="B406" s="51" t="s">
        <v>424</v>
      </c>
      <c r="C406" s="40">
        <v>1961</v>
      </c>
      <c r="D406" s="40" t="s">
        <v>30</v>
      </c>
      <c r="E406" s="40" t="s">
        <v>29</v>
      </c>
      <c r="F406" s="45">
        <v>2</v>
      </c>
      <c r="G406" s="45">
        <v>1</v>
      </c>
      <c r="H406" s="22">
        <v>267.74</v>
      </c>
      <c r="I406" s="22">
        <v>0</v>
      </c>
      <c r="J406" s="22">
        <v>267.74</v>
      </c>
      <c r="K406" s="29">
        <f t="shared" si="70"/>
        <v>2267930</v>
      </c>
      <c r="L406" s="126">
        <v>0</v>
      </c>
      <c r="M406" s="126">
        <v>0</v>
      </c>
      <c r="N406" s="126">
        <v>0</v>
      </c>
      <c r="O406" s="22">
        <v>2267930</v>
      </c>
      <c r="P406" s="36">
        <f t="shared" si="69"/>
        <v>8470.643161275864</v>
      </c>
      <c r="Q406" s="29">
        <v>9673</v>
      </c>
      <c r="R406" s="75" t="s">
        <v>85</v>
      </c>
    </row>
    <row r="407" spans="1:18" s="10" customFormat="1" ht="19.5" customHeight="1">
      <c r="A407" s="50" t="s">
        <v>1258</v>
      </c>
      <c r="B407" s="51" t="s">
        <v>425</v>
      </c>
      <c r="C407" s="40">
        <v>1958</v>
      </c>
      <c r="D407" s="40" t="s">
        <v>30</v>
      </c>
      <c r="E407" s="40" t="s">
        <v>29</v>
      </c>
      <c r="F407" s="40">
        <v>2</v>
      </c>
      <c r="G407" s="40">
        <v>2</v>
      </c>
      <c r="H407" s="22">
        <v>588.62</v>
      </c>
      <c r="I407" s="22">
        <v>0</v>
      </c>
      <c r="J407" s="22">
        <v>588.62</v>
      </c>
      <c r="K407" s="29">
        <f t="shared" si="70"/>
        <v>4173810</v>
      </c>
      <c r="L407" s="126">
        <v>0</v>
      </c>
      <c r="M407" s="126">
        <v>0</v>
      </c>
      <c r="N407" s="126">
        <v>0</v>
      </c>
      <c r="O407" s="33">
        <v>4173810</v>
      </c>
      <c r="P407" s="36">
        <f t="shared" si="69"/>
        <v>7090.839590907546</v>
      </c>
      <c r="Q407" s="29">
        <v>9673</v>
      </c>
      <c r="R407" s="55" t="s">
        <v>83</v>
      </c>
    </row>
    <row r="408" spans="1:21" s="3" customFormat="1" ht="19.5" customHeight="1">
      <c r="A408" s="50" t="s">
        <v>1259</v>
      </c>
      <c r="B408" s="51" t="s">
        <v>426</v>
      </c>
      <c r="C408" s="40">
        <v>1958</v>
      </c>
      <c r="D408" s="40" t="s">
        <v>30</v>
      </c>
      <c r="E408" s="40" t="s">
        <v>29</v>
      </c>
      <c r="F408" s="45">
        <v>2</v>
      </c>
      <c r="G408" s="45">
        <v>1</v>
      </c>
      <c r="H408" s="29">
        <v>444.66</v>
      </c>
      <c r="I408" s="29">
        <v>0</v>
      </c>
      <c r="J408" s="29">
        <v>444.66</v>
      </c>
      <c r="K408" s="29">
        <f t="shared" si="70"/>
        <v>2619320</v>
      </c>
      <c r="L408" s="126">
        <v>0</v>
      </c>
      <c r="M408" s="126">
        <v>0</v>
      </c>
      <c r="N408" s="126">
        <v>0</v>
      </c>
      <c r="O408" s="29">
        <v>2619320</v>
      </c>
      <c r="P408" s="36">
        <f t="shared" si="69"/>
        <v>5890.613052669455</v>
      </c>
      <c r="Q408" s="29">
        <v>9673</v>
      </c>
      <c r="R408" s="55" t="s">
        <v>83</v>
      </c>
      <c r="S408" s="10"/>
      <c r="T408" s="10"/>
      <c r="U408" s="10"/>
    </row>
    <row r="409" spans="1:20" s="10" customFormat="1" ht="19.5" customHeight="1">
      <c r="A409" s="50" t="s">
        <v>1260</v>
      </c>
      <c r="B409" s="51" t="s">
        <v>427</v>
      </c>
      <c r="C409" s="40">
        <v>1958</v>
      </c>
      <c r="D409" s="40" t="s">
        <v>30</v>
      </c>
      <c r="E409" s="40" t="s">
        <v>29</v>
      </c>
      <c r="F409" s="45">
        <v>2</v>
      </c>
      <c r="G409" s="45">
        <v>1</v>
      </c>
      <c r="H409" s="22">
        <v>239.1</v>
      </c>
      <c r="I409" s="36">
        <v>0</v>
      </c>
      <c r="J409" s="22">
        <v>239.1</v>
      </c>
      <c r="K409" s="29">
        <f t="shared" si="70"/>
        <v>2272700</v>
      </c>
      <c r="L409" s="126">
        <v>0</v>
      </c>
      <c r="M409" s="126">
        <v>0</v>
      </c>
      <c r="N409" s="126">
        <v>0</v>
      </c>
      <c r="O409" s="22">
        <v>2272700</v>
      </c>
      <c r="P409" s="36">
        <f t="shared" si="69"/>
        <v>9505.227938101212</v>
      </c>
      <c r="Q409" s="29">
        <v>9673</v>
      </c>
      <c r="R409" s="55" t="s">
        <v>83</v>
      </c>
      <c r="S409" s="89"/>
      <c r="T409" s="89"/>
    </row>
    <row r="410" spans="1:18" s="10" customFormat="1" ht="19.5" customHeight="1">
      <c r="A410" s="50" t="s">
        <v>1261</v>
      </c>
      <c r="B410" s="51" t="s">
        <v>428</v>
      </c>
      <c r="C410" s="40">
        <v>1958</v>
      </c>
      <c r="D410" s="40" t="s">
        <v>30</v>
      </c>
      <c r="E410" s="40" t="s">
        <v>29</v>
      </c>
      <c r="F410" s="45">
        <v>2</v>
      </c>
      <c r="G410" s="45">
        <v>1</v>
      </c>
      <c r="H410" s="22">
        <v>248.85</v>
      </c>
      <c r="I410" s="22">
        <v>0</v>
      </c>
      <c r="J410" s="22">
        <v>248.85</v>
      </c>
      <c r="K410" s="29">
        <f t="shared" si="70"/>
        <v>2272700</v>
      </c>
      <c r="L410" s="126">
        <v>0</v>
      </c>
      <c r="M410" s="126">
        <v>0</v>
      </c>
      <c r="N410" s="126">
        <v>0</v>
      </c>
      <c r="O410" s="22">
        <v>2272700</v>
      </c>
      <c r="P410" s="36">
        <f t="shared" si="69"/>
        <v>9132.810930279285</v>
      </c>
      <c r="Q410" s="29">
        <v>9673</v>
      </c>
      <c r="R410" s="55" t="s">
        <v>83</v>
      </c>
    </row>
    <row r="411" spans="1:21" s="3" customFormat="1" ht="31.5">
      <c r="A411" s="50" t="s">
        <v>1262</v>
      </c>
      <c r="B411" s="51" t="s">
        <v>429</v>
      </c>
      <c r="C411" s="40">
        <v>1953</v>
      </c>
      <c r="D411" s="40" t="s">
        <v>30</v>
      </c>
      <c r="E411" s="40" t="s">
        <v>142</v>
      </c>
      <c r="F411" s="40">
        <v>2</v>
      </c>
      <c r="G411" s="40">
        <v>2</v>
      </c>
      <c r="H411" s="22">
        <v>371.4</v>
      </c>
      <c r="I411" s="22">
        <v>0</v>
      </c>
      <c r="J411" s="22">
        <v>42.2</v>
      </c>
      <c r="K411" s="29">
        <f t="shared" si="70"/>
        <v>2670200</v>
      </c>
      <c r="L411" s="126">
        <v>0</v>
      </c>
      <c r="M411" s="126">
        <v>0</v>
      </c>
      <c r="N411" s="126">
        <v>0</v>
      </c>
      <c r="O411" s="33">
        <v>2670200</v>
      </c>
      <c r="P411" s="36">
        <f t="shared" si="69"/>
        <v>7189.553042541735</v>
      </c>
      <c r="Q411" s="29">
        <v>9673</v>
      </c>
      <c r="R411" s="55" t="s">
        <v>83</v>
      </c>
      <c r="S411" s="10"/>
      <c r="T411" s="10"/>
      <c r="U411" s="10"/>
    </row>
    <row r="412" spans="1:21" s="3" customFormat="1" ht="19.5" customHeight="1">
      <c r="A412" s="50" t="s">
        <v>1263</v>
      </c>
      <c r="B412" s="51" t="s">
        <v>430</v>
      </c>
      <c r="C412" s="40">
        <v>1953</v>
      </c>
      <c r="D412" s="40" t="s">
        <v>30</v>
      </c>
      <c r="E412" s="40" t="s">
        <v>913</v>
      </c>
      <c r="F412" s="45">
        <v>2</v>
      </c>
      <c r="G412" s="45">
        <v>2</v>
      </c>
      <c r="H412" s="22">
        <v>406.16</v>
      </c>
      <c r="I412" s="22">
        <v>0</v>
      </c>
      <c r="J412" s="22">
        <v>406.16</v>
      </c>
      <c r="K412" s="29">
        <f t="shared" si="70"/>
        <v>2680800</v>
      </c>
      <c r="L412" s="126">
        <v>0</v>
      </c>
      <c r="M412" s="126">
        <v>0</v>
      </c>
      <c r="N412" s="126">
        <v>0</v>
      </c>
      <c r="O412" s="22">
        <v>2680800</v>
      </c>
      <c r="P412" s="36">
        <f t="shared" si="69"/>
        <v>6600.354540082725</v>
      </c>
      <c r="Q412" s="29">
        <v>9673</v>
      </c>
      <c r="R412" s="55" t="s">
        <v>83</v>
      </c>
      <c r="S412" s="10"/>
      <c r="T412" s="10"/>
      <c r="U412" s="10"/>
    </row>
    <row r="413" spans="1:21" s="3" customFormat="1" ht="19.5" customHeight="1">
      <c r="A413" s="50" t="s">
        <v>1264</v>
      </c>
      <c r="B413" s="51" t="s">
        <v>431</v>
      </c>
      <c r="C413" s="40">
        <v>1959</v>
      </c>
      <c r="D413" s="40" t="s">
        <v>30</v>
      </c>
      <c r="E413" s="40" t="s">
        <v>29</v>
      </c>
      <c r="F413" s="45">
        <v>2</v>
      </c>
      <c r="G413" s="45">
        <v>2</v>
      </c>
      <c r="H413" s="22">
        <v>627.8</v>
      </c>
      <c r="I413" s="22">
        <v>0</v>
      </c>
      <c r="J413" s="22">
        <v>627.8</v>
      </c>
      <c r="K413" s="29">
        <f t="shared" si="70"/>
        <v>3894500</v>
      </c>
      <c r="L413" s="126">
        <v>0</v>
      </c>
      <c r="M413" s="126">
        <v>0</v>
      </c>
      <c r="N413" s="126">
        <v>0</v>
      </c>
      <c r="O413" s="22">
        <v>3894500</v>
      </c>
      <c r="P413" s="36">
        <f t="shared" si="69"/>
        <v>6203.408728894553</v>
      </c>
      <c r="Q413" s="29">
        <v>9673</v>
      </c>
      <c r="R413" s="55" t="s">
        <v>84</v>
      </c>
      <c r="S413" s="10"/>
      <c r="T413" s="10"/>
      <c r="U413" s="89"/>
    </row>
    <row r="414" spans="1:21" s="3" customFormat="1" ht="19.5" customHeight="1">
      <c r="A414" s="50" t="s">
        <v>1265</v>
      </c>
      <c r="B414" s="51" t="s">
        <v>432</v>
      </c>
      <c r="C414" s="40">
        <v>1960</v>
      </c>
      <c r="D414" s="40" t="s">
        <v>30</v>
      </c>
      <c r="E414" s="40" t="s">
        <v>29</v>
      </c>
      <c r="F414" s="45">
        <v>2</v>
      </c>
      <c r="G414" s="45">
        <v>2</v>
      </c>
      <c r="H414" s="22">
        <v>636.6</v>
      </c>
      <c r="I414" s="22">
        <v>189.2</v>
      </c>
      <c r="J414" s="22">
        <v>447.4</v>
      </c>
      <c r="K414" s="29">
        <f t="shared" si="70"/>
        <v>3846800</v>
      </c>
      <c r="L414" s="126">
        <v>0</v>
      </c>
      <c r="M414" s="126">
        <v>0</v>
      </c>
      <c r="N414" s="126">
        <v>0</v>
      </c>
      <c r="O414" s="22">
        <v>3846800</v>
      </c>
      <c r="P414" s="36">
        <f t="shared" si="69"/>
        <v>6042.72698711907</v>
      </c>
      <c r="Q414" s="29">
        <v>9673</v>
      </c>
      <c r="R414" s="80" t="s">
        <v>85</v>
      </c>
      <c r="S414" s="89"/>
      <c r="T414" s="89"/>
      <c r="U414" s="10"/>
    </row>
    <row r="415" spans="1:21" s="3" customFormat="1" ht="19.5" customHeight="1">
      <c r="A415" s="50" t="s">
        <v>1266</v>
      </c>
      <c r="B415" s="51" t="s">
        <v>433</v>
      </c>
      <c r="C415" s="40">
        <v>1961</v>
      </c>
      <c r="D415" s="40" t="s">
        <v>30</v>
      </c>
      <c r="E415" s="40" t="s">
        <v>29</v>
      </c>
      <c r="F415" s="45">
        <v>4</v>
      </c>
      <c r="G415" s="45">
        <v>2</v>
      </c>
      <c r="H415" s="22">
        <v>1292.8</v>
      </c>
      <c r="I415" s="22">
        <v>0</v>
      </c>
      <c r="J415" s="22">
        <v>1292.8</v>
      </c>
      <c r="K415" s="29">
        <f t="shared" si="70"/>
        <v>4387400</v>
      </c>
      <c r="L415" s="126">
        <v>0</v>
      </c>
      <c r="M415" s="126">
        <v>0</v>
      </c>
      <c r="N415" s="126">
        <v>0</v>
      </c>
      <c r="O415" s="22">
        <v>4387400</v>
      </c>
      <c r="P415" s="36">
        <f t="shared" si="69"/>
        <v>3393.7190594059407</v>
      </c>
      <c r="Q415" s="29">
        <v>9673</v>
      </c>
      <c r="R415" s="75" t="s">
        <v>85</v>
      </c>
      <c r="S415" s="10"/>
      <c r="T415" s="10"/>
      <c r="U415" s="10"/>
    </row>
    <row r="416" spans="1:21" s="3" customFormat="1" ht="19.5" customHeight="1">
      <c r="A416" s="50" t="s">
        <v>1267</v>
      </c>
      <c r="B416" s="51" t="s">
        <v>434</v>
      </c>
      <c r="C416" s="40">
        <v>1961</v>
      </c>
      <c r="D416" s="40" t="s">
        <v>30</v>
      </c>
      <c r="E416" s="40" t="s">
        <v>29</v>
      </c>
      <c r="F416" s="45">
        <v>4</v>
      </c>
      <c r="G416" s="45">
        <v>2</v>
      </c>
      <c r="H416" s="22">
        <v>1293.8</v>
      </c>
      <c r="I416" s="22">
        <v>0</v>
      </c>
      <c r="J416" s="22">
        <v>1293.8</v>
      </c>
      <c r="K416" s="29">
        <f t="shared" si="70"/>
        <v>4307900</v>
      </c>
      <c r="L416" s="126">
        <v>0</v>
      </c>
      <c r="M416" s="126">
        <v>0</v>
      </c>
      <c r="N416" s="126">
        <v>0</v>
      </c>
      <c r="O416" s="22">
        <v>4307900</v>
      </c>
      <c r="P416" s="36">
        <f t="shared" si="69"/>
        <v>3329.6490956871235</v>
      </c>
      <c r="Q416" s="29">
        <v>9673</v>
      </c>
      <c r="R416" s="75" t="s">
        <v>85</v>
      </c>
      <c r="S416" s="10"/>
      <c r="T416" s="10"/>
      <c r="U416" s="10"/>
    </row>
    <row r="417" spans="1:21" s="3" customFormat="1" ht="19.5" customHeight="1">
      <c r="A417" s="50" t="s">
        <v>1268</v>
      </c>
      <c r="B417" s="51" t="s">
        <v>435</v>
      </c>
      <c r="C417" s="40">
        <v>1961</v>
      </c>
      <c r="D417" s="40" t="s">
        <v>30</v>
      </c>
      <c r="E417" s="40" t="s">
        <v>29</v>
      </c>
      <c r="F417" s="45">
        <v>2</v>
      </c>
      <c r="G417" s="45">
        <v>1</v>
      </c>
      <c r="H417" s="22">
        <v>298</v>
      </c>
      <c r="I417" s="22">
        <v>25.4</v>
      </c>
      <c r="J417" s="22">
        <v>272.6</v>
      </c>
      <c r="K417" s="29">
        <f t="shared" si="70"/>
        <v>2480460</v>
      </c>
      <c r="L417" s="126">
        <v>0</v>
      </c>
      <c r="M417" s="126">
        <v>0</v>
      </c>
      <c r="N417" s="126">
        <v>0</v>
      </c>
      <c r="O417" s="22">
        <v>2480460</v>
      </c>
      <c r="P417" s="36">
        <f t="shared" si="69"/>
        <v>8323.691275167785</v>
      </c>
      <c r="Q417" s="29">
        <v>9673</v>
      </c>
      <c r="R417" s="75" t="s">
        <v>85</v>
      </c>
      <c r="S417" s="10"/>
      <c r="T417" s="10"/>
      <c r="U417" s="10"/>
    </row>
    <row r="418" spans="1:21" s="3" customFormat="1" ht="19.5" customHeight="1">
      <c r="A418" s="50" t="s">
        <v>1269</v>
      </c>
      <c r="B418" s="51" t="s">
        <v>436</v>
      </c>
      <c r="C418" s="40">
        <v>1961</v>
      </c>
      <c r="D418" s="40" t="s">
        <v>30</v>
      </c>
      <c r="E418" s="40" t="s">
        <v>29</v>
      </c>
      <c r="F418" s="45">
        <v>2</v>
      </c>
      <c r="G418" s="45">
        <v>1</v>
      </c>
      <c r="H418" s="22">
        <v>305.9</v>
      </c>
      <c r="I418" s="22">
        <v>22</v>
      </c>
      <c r="J418" s="22">
        <v>285.9</v>
      </c>
      <c r="K418" s="29">
        <f t="shared" si="70"/>
        <v>2044800</v>
      </c>
      <c r="L418" s="126">
        <v>0</v>
      </c>
      <c r="M418" s="126">
        <v>0</v>
      </c>
      <c r="N418" s="126">
        <v>0</v>
      </c>
      <c r="O418" s="22">
        <v>2044800</v>
      </c>
      <c r="P418" s="36">
        <f t="shared" si="69"/>
        <v>6684.537430532854</v>
      </c>
      <c r="Q418" s="29">
        <v>9673</v>
      </c>
      <c r="R418" s="75" t="s">
        <v>85</v>
      </c>
      <c r="S418" s="89"/>
      <c r="T418" s="89"/>
      <c r="U418" s="10"/>
    </row>
    <row r="419" spans="1:21" s="3" customFormat="1" ht="19.5" customHeight="1">
      <c r="A419" s="50" t="s">
        <v>1270</v>
      </c>
      <c r="B419" s="51" t="s">
        <v>437</v>
      </c>
      <c r="C419" s="40">
        <v>1960</v>
      </c>
      <c r="D419" s="40" t="s">
        <v>30</v>
      </c>
      <c r="E419" s="40" t="s">
        <v>29</v>
      </c>
      <c r="F419" s="45">
        <v>1</v>
      </c>
      <c r="G419" s="45">
        <v>1</v>
      </c>
      <c r="H419" s="22">
        <v>300</v>
      </c>
      <c r="I419" s="22">
        <v>23</v>
      </c>
      <c r="J419" s="22">
        <v>277</v>
      </c>
      <c r="K419" s="29">
        <f t="shared" si="70"/>
        <v>2834500</v>
      </c>
      <c r="L419" s="126">
        <v>0</v>
      </c>
      <c r="M419" s="126">
        <v>0</v>
      </c>
      <c r="N419" s="126">
        <v>0</v>
      </c>
      <c r="O419" s="22">
        <v>2834500</v>
      </c>
      <c r="P419" s="36">
        <f t="shared" si="69"/>
        <v>9448.333333333334</v>
      </c>
      <c r="Q419" s="29">
        <v>9673</v>
      </c>
      <c r="R419" s="80" t="s">
        <v>85</v>
      </c>
      <c r="S419" s="10"/>
      <c r="T419" s="10"/>
      <c r="U419" s="10"/>
    </row>
    <row r="420" spans="1:21" s="3" customFormat="1" ht="19.5" customHeight="1">
      <c r="A420" s="50" t="s">
        <v>1271</v>
      </c>
      <c r="B420" s="51" t="s">
        <v>438</v>
      </c>
      <c r="C420" s="40">
        <v>1946</v>
      </c>
      <c r="D420" s="40" t="s">
        <v>30</v>
      </c>
      <c r="E420" s="40" t="s">
        <v>963</v>
      </c>
      <c r="F420" s="45">
        <v>2</v>
      </c>
      <c r="G420" s="45">
        <v>1</v>
      </c>
      <c r="H420" s="22">
        <v>444.4</v>
      </c>
      <c r="I420" s="22">
        <v>149.4</v>
      </c>
      <c r="J420" s="22">
        <v>295</v>
      </c>
      <c r="K420" s="29">
        <f t="shared" si="70"/>
        <v>4150462</v>
      </c>
      <c r="L420" s="126">
        <v>0</v>
      </c>
      <c r="M420" s="126">
        <v>0</v>
      </c>
      <c r="N420" s="126">
        <v>0</v>
      </c>
      <c r="O420" s="22">
        <v>4150462</v>
      </c>
      <c r="P420" s="36">
        <f aca="true" t="shared" si="71" ref="P420:P483">K420/H420</f>
        <v>9339.473447344735</v>
      </c>
      <c r="Q420" s="29">
        <v>9673</v>
      </c>
      <c r="R420" s="55" t="s">
        <v>83</v>
      </c>
      <c r="S420" s="10"/>
      <c r="T420" s="10"/>
      <c r="U420" s="10"/>
    </row>
    <row r="421" spans="1:21" s="3" customFormat="1" ht="19.5" customHeight="1">
      <c r="A421" s="50" t="s">
        <v>1272</v>
      </c>
      <c r="B421" s="51" t="s">
        <v>439</v>
      </c>
      <c r="C421" s="40">
        <v>1958</v>
      </c>
      <c r="D421" s="40" t="s">
        <v>30</v>
      </c>
      <c r="E421" s="40" t="s">
        <v>29</v>
      </c>
      <c r="F421" s="45">
        <v>2</v>
      </c>
      <c r="G421" s="45">
        <v>1</v>
      </c>
      <c r="H421" s="22">
        <v>275.7</v>
      </c>
      <c r="I421" s="22">
        <v>0</v>
      </c>
      <c r="J421" s="22">
        <v>275.7</v>
      </c>
      <c r="K421" s="29">
        <f aca="true" t="shared" si="72" ref="K421:K484">SUM(L421:O421)</f>
        <v>3307220</v>
      </c>
      <c r="L421" s="126">
        <v>0</v>
      </c>
      <c r="M421" s="126">
        <v>0</v>
      </c>
      <c r="N421" s="126">
        <v>0</v>
      </c>
      <c r="O421" s="22">
        <v>3307220</v>
      </c>
      <c r="P421" s="36">
        <f t="shared" si="71"/>
        <v>11995.719985491476</v>
      </c>
      <c r="Q421" s="29">
        <v>9673</v>
      </c>
      <c r="R421" s="75" t="s">
        <v>84</v>
      </c>
      <c r="S421" s="10"/>
      <c r="T421" s="10"/>
      <c r="U421" s="10"/>
    </row>
    <row r="422" spans="1:21" s="3" customFormat="1" ht="19.5" customHeight="1">
      <c r="A422" s="50" t="s">
        <v>1273</v>
      </c>
      <c r="B422" s="51" t="s">
        <v>440</v>
      </c>
      <c r="C422" s="40">
        <v>1959</v>
      </c>
      <c r="D422" s="40" t="s">
        <v>30</v>
      </c>
      <c r="E422" s="40" t="s">
        <v>29</v>
      </c>
      <c r="F422" s="45">
        <v>2</v>
      </c>
      <c r="G422" s="45">
        <v>2</v>
      </c>
      <c r="H422" s="22">
        <v>542.56</v>
      </c>
      <c r="I422" s="22">
        <v>0</v>
      </c>
      <c r="J422" s="22">
        <v>542.56</v>
      </c>
      <c r="K422" s="29">
        <f t="shared" si="72"/>
        <v>2368100</v>
      </c>
      <c r="L422" s="126">
        <v>0</v>
      </c>
      <c r="M422" s="126">
        <v>0</v>
      </c>
      <c r="N422" s="126">
        <v>0</v>
      </c>
      <c r="O422" s="22">
        <v>2368100</v>
      </c>
      <c r="P422" s="36">
        <f t="shared" si="71"/>
        <v>4364.678560896491</v>
      </c>
      <c r="Q422" s="29">
        <v>9673</v>
      </c>
      <c r="R422" s="55" t="s">
        <v>84</v>
      </c>
      <c r="S422" s="10"/>
      <c r="T422" s="10"/>
      <c r="U422" s="10"/>
    </row>
    <row r="423" spans="1:21" s="3" customFormat="1" ht="19.5" customHeight="1">
      <c r="A423" s="50" t="s">
        <v>1274</v>
      </c>
      <c r="B423" s="51" t="s">
        <v>441</v>
      </c>
      <c r="C423" s="40">
        <v>1960</v>
      </c>
      <c r="D423" s="40" t="s">
        <v>30</v>
      </c>
      <c r="E423" s="40" t="s">
        <v>29</v>
      </c>
      <c r="F423" s="45">
        <v>2</v>
      </c>
      <c r="G423" s="45">
        <v>1</v>
      </c>
      <c r="H423" s="22">
        <v>296.2</v>
      </c>
      <c r="I423" s="22">
        <v>22</v>
      </c>
      <c r="J423" s="22">
        <v>274.2</v>
      </c>
      <c r="K423" s="29">
        <f t="shared" si="72"/>
        <v>1604370</v>
      </c>
      <c r="L423" s="126">
        <v>0</v>
      </c>
      <c r="M423" s="126">
        <v>0</v>
      </c>
      <c r="N423" s="126">
        <v>0</v>
      </c>
      <c r="O423" s="22">
        <v>1604370</v>
      </c>
      <c r="P423" s="36">
        <f t="shared" si="71"/>
        <v>5416.509115462525</v>
      </c>
      <c r="Q423" s="29">
        <v>9673</v>
      </c>
      <c r="R423" s="80" t="s">
        <v>83</v>
      </c>
      <c r="S423" s="10"/>
      <c r="T423" s="10"/>
      <c r="U423" s="10"/>
    </row>
    <row r="424" spans="1:21" s="3" customFormat="1" ht="19.5" customHeight="1">
      <c r="A424" s="50" t="s">
        <v>1275</v>
      </c>
      <c r="B424" s="51" t="s">
        <v>442</v>
      </c>
      <c r="C424" s="40">
        <v>1960</v>
      </c>
      <c r="D424" s="40" t="s">
        <v>30</v>
      </c>
      <c r="E424" s="40" t="s">
        <v>29</v>
      </c>
      <c r="F424" s="45">
        <v>2</v>
      </c>
      <c r="G424" s="45">
        <v>2</v>
      </c>
      <c r="H424" s="22">
        <v>298.6</v>
      </c>
      <c r="I424" s="22">
        <v>22</v>
      </c>
      <c r="J424" s="22">
        <v>276.7</v>
      </c>
      <c r="K424" s="29">
        <f t="shared" si="72"/>
        <v>1984380</v>
      </c>
      <c r="L424" s="126">
        <v>0</v>
      </c>
      <c r="M424" s="126">
        <v>0</v>
      </c>
      <c r="N424" s="126">
        <v>0</v>
      </c>
      <c r="O424" s="22">
        <v>1984380</v>
      </c>
      <c r="P424" s="36">
        <f t="shared" si="71"/>
        <v>6645.612860013395</v>
      </c>
      <c r="Q424" s="29">
        <v>9673</v>
      </c>
      <c r="R424" s="80" t="s">
        <v>85</v>
      </c>
      <c r="S424" s="10"/>
      <c r="T424" s="10"/>
      <c r="U424" s="10"/>
    </row>
    <row r="425" spans="1:21" s="3" customFormat="1" ht="19.5" customHeight="1">
      <c r="A425" s="50" t="s">
        <v>1276</v>
      </c>
      <c r="B425" s="51" t="s">
        <v>443</v>
      </c>
      <c r="C425" s="40">
        <v>1958</v>
      </c>
      <c r="D425" s="40" t="s">
        <v>30</v>
      </c>
      <c r="E425" s="40" t="s">
        <v>29</v>
      </c>
      <c r="F425" s="45">
        <v>2</v>
      </c>
      <c r="G425" s="45">
        <v>1</v>
      </c>
      <c r="H425" s="22">
        <v>399.6</v>
      </c>
      <c r="I425" s="22">
        <v>33</v>
      </c>
      <c r="J425" s="22">
        <v>366.9</v>
      </c>
      <c r="K425" s="29">
        <f t="shared" si="72"/>
        <v>2393540</v>
      </c>
      <c r="L425" s="126">
        <v>0</v>
      </c>
      <c r="M425" s="126">
        <v>0</v>
      </c>
      <c r="N425" s="126">
        <v>0</v>
      </c>
      <c r="O425" s="22">
        <v>2393540</v>
      </c>
      <c r="P425" s="36">
        <f t="shared" si="71"/>
        <v>5989.839839839839</v>
      </c>
      <c r="Q425" s="29">
        <v>9673</v>
      </c>
      <c r="R425" s="75" t="s">
        <v>84</v>
      </c>
      <c r="S425" s="10"/>
      <c r="T425" s="10"/>
      <c r="U425" s="10"/>
    </row>
    <row r="426" spans="1:21" s="3" customFormat="1" ht="19.5" customHeight="1">
      <c r="A426" s="50" t="s">
        <v>1277</v>
      </c>
      <c r="B426" s="51" t="s">
        <v>444</v>
      </c>
      <c r="C426" s="40">
        <v>1961</v>
      </c>
      <c r="D426" s="40" t="s">
        <v>30</v>
      </c>
      <c r="E426" s="40" t="s">
        <v>29</v>
      </c>
      <c r="F426" s="45">
        <v>2</v>
      </c>
      <c r="G426" s="45">
        <v>1</v>
      </c>
      <c r="H426" s="22">
        <v>285.2</v>
      </c>
      <c r="I426" s="22">
        <v>87.9</v>
      </c>
      <c r="J426" s="22">
        <v>197.3</v>
      </c>
      <c r="K426" s="29">
        <f t="shared" si="72"/>
        <v>2049888</v>
      </c>
      <c r="L426" s="126">
        <v>0</v>
      </c>
      <c r="M426" s="126">
        <v>0</v>
      </c>
      <c r="N426" s="126">
        <v>0</v>
      </c>
      <c r="O426" s="22">
        <v>2049888</v>
      </c>
      <c r="P426" s="36">
        <f t="shared" si="71"/>
        <v>7187.545582047686</v>
      </c>
      <c r="Q426" s="29">
        <v>9673</v>
      </c>
      <c r="R426" s="75" t="s">
        <v>85</v>
      </c>
      <c r="S426" s="10"/>
      <c r="T426" s="10"/>
      <c r="U426" s="10"/>
    </row>
    <row r="427" spans="1:21" s="3" customFormat="1" ht="19.5" customHeight="1">
      <c r="A427" s="50" t="s">
        <v>1278</v>
      </c>
      <c r="B427" s="51" t="s">
        <v>445</v>
      </c>
      <c r="C427" s="40">
        <v>1956</v>
      </c>
      <c r="D427" s="40" t="s">
        <v>30</v>
      </c>
      <c r="E427" s="40" t="s">
        <v>29</v>
      </c>
      <c r="F427" s="45">
        <v>2</v>
      </c>
      <c r="G427" s="45">
        <v>2</v>
      </c>
      <c r="H427" s="22">
        <v>124</v>
      </c>
      <c r="I427" s="22">
        <v>0</v>
      </c>
      <c r="J427" s="22">
        <v>124</v>
      </c>
      <c r="K427" s="29">
        <f t="shared" si="72"/>
        <v>2433280</v>
      </c>
      <c r="L427" s="126">
        <v>0</v>
      </c>
      <c r="M427" s="126">
        <v>0</v>
      </c>
      <c r="N427" s="126">
        <v>0</v>
      </c>
      <c r="O427" s="22">
        <v>2433280</v>
      </c>
      <c r="P427" s="36">
        <f t="shared" si="71"/>
        <v>19623.225806451614</v>
      </c>
      <c r="Q427" s="29">
        <v>9673</v>
      </c>
      <c r="R427" s="55" t="s">
        <v>83</v>
      </c>
      <c r="S427" s="10"/>
      <c r="T427" s="10"/>
      <c r="U427" s="10"/>
    </row>
    <row r="428" spans="1:21" s="3" customFormat="1" ht="19.5" customHeight="1">
      <c r="A428" s="50" t="s">
        <v>1279</v>
      </c>
      <c r="B428" s="51" t="s">
        <v>446</v>
      </c>
      <c r="C428" s="40">
        <v>1959</v>
      </c>
      <c r="D428" s="40" t="s">
        <v>30</v>
      </c>
      <c r="E428" s="40" t="s">
        <v>29</v>
      </c>
      <c r="F428" s="45">
        <v>3</v>
      </c>
      <c r="G428" s="45">
        <v>2</v>
      </c>
      <c r="H428" s="22">
        <v>1489.2</v>
      </c>
      <c r="I428" s="22">
        <v>479.55</v>
      </c>
      <c r="J428" s="22">
        <v>1009.65</v>
      </c>
      <c r="K428" s="29">
        <f t="shared" si="72"/>
        <v>3613600</v>
      </c>
      <c r="L428" s="126">
        <v>0</v>
      </c>
      <c r="M428" s="126">
        <v>0</v>
      </c>
      <c r="N428" s="126">
        <v>0</v>
      </c>
      <c r="O428" s="22">
        <v>3613600</v>
      </c>
      <c r="P428" s="36">
        <f t="shared" si="71"/>
        <v>2426.5377383830246</v>
      </c>
      <c r="Q428" s="29">
        <v>9673</v>
      </c>
      <c r="R428" s="55" t="s">
        <v>84</v>
      </c>
      <c r="S428" s="10"/>
      <c r="T428" s="10"/>
      <c r="U428" s="10"/>
    </row>
    <row r="429" spans="1:21" s="3" customFormat="1" ht="19.5" customHeight="1">
      <c r="A429" s="50" t="s">
        <v>1280</v>
      </c>
      <c r="B429" s="127" t="s">
        <v>447</v>
      </c>
      <c r="C429" s="40">
        <v>1936</v>
      </c>
      <c r="D429" s="40" t="s">
        <v>30</v>
      </c>
      <c r="E429" s="40" t="s">
        <v>29</v>
      </c>
      <c r="F429" s="45">
        <v>5</v>
      </c>
      <c r="G429" s="45">
        <v>10</v>
      </c>
      <c r="H429" s="22">
        <v>7586.96</v>
      </c>
      <c r="I429" s="22">
        <v>1976.13</v>
      </c>
      <c r="J429" s="22">
        <v>5610.83</v>
      </c>
      <c r="K429" s="29">
        <f t="shared" si="72"/>
        <v>19313551.92</v>
      </c>
      <c r="L429" s="126">
        <v>0</v>
      </c>
      <c r="M429" s="126">
        <v>0</v>
      </c>
      <c r="N429" s="126">
        <v>0</v>
      </c>
      <c r="O429" s="22">
        <v>19313551.92</v>
      </c>
      <c r="P429" s="36">
        <f t="shared" si="71"/>
        <v>2545.624587450046</v>
      </c>
      <c r="Q429" s="29">
        <v>9673</v>
      </c>
      <c r="R429" s="75" t="s">
        <v>83</v>
      </c>
      <c r="S429" s="10"/>
      <c r="T429" s="10"/>
      <c r="U429" s="10"/>
    </row>
    <row r="430" spans="1:21" s="3" customFormat="1" ht="19.5" customHeight="1">
      <c r="A430" s="50" t="s">
        <v>1281</v>
      </c>
      <c r="B430" s="127" t="s">
        <v>448</v>
      </c>
      <c r="C430" s="40">
        <v>1959</v>
      </c>
      <c r="D430" s="40" t="s">
        <v>30</v>
      </c>
      <c r="E430" s="40" t="s">
        <v>29</v>
      </c>
      <c r="F430" s="45">
        <v>4</v>
      </c>
      <c r="G430" s="45">
        <v>4</v>
      </c>
      <c r="H430" s="22">
        <v>2473.49</v>
      </c>
      <c r="I430" s="22">
        <v>629.3</v>
      </c>
      <c r="J430" s="22">
        <v>1844.19</v>
      </c>
      <c r="K430" s="29">
        <f t="shared" si="72"/>
        <v>7019414.26</v>
      </c>
      <c r="L430" s="126">
        <v>0</v>
      </c>
      <c r="M430" s="126">
        <v>0</v>
      </c>
      <c r="N430" s="126">
        <v>0</v>
      </c>
      <c r="O430" s="22">
        <v>7019414.26</v>
      </c>
      <c r="P430" s="36">
        <f t="shared" si="71"/>
        <v>2837.858353985664</v>
      </c>
      <c r="Q430" s="29">
        <v>9673</v>
      </c>
      <c r="R430" s="55" t="s">
        <v>84</v>
      </c>
      <c r="S430" s="10"/>
      <c r="T430" s="10"/>
      <c r="U430" s="10"/>
    </row>
    <row r="431" spans="1:21" s="3" customFormat="1" ht="19.5" customHeight="1">
      <c r="A431" s="50" t="s">
        <v>1282</v>
      </c>
      <c r="B431" s="51" t="s">
        <v>449</v>
      </c>
      <c r="C431" s="40">
        <v>1959</v>
      </c>
      <c r="D431" s="40" t="s">
        <v>30</v>
      </c>
      <c r="E431" s="40" t="s">
        <v>29</v>
      </c>
      <c r="F431" s="45">
        <v>3</v>
      </c>
      <c r="G431" s="45">
        <v>2</v>
      </c>
      <c r="H431" s="22">
        <v>1445.8</v>
      </c>
      <c r="I431" s="22">
        <v>394.8</v>
      </c>
      <c r="J431" s="22">
        <v>1051</v>
      </c>
      <c r="K431" s="29">
        <f t="shared" si="72"/>
        <v>4408956.6</v>
      </c>
      <c r="L431" s="126">
        <v>0</v>
      </c>
      <c r="M431" s="126">
        <v>0</v>
      </c>
      <c r="N431" s="126">
        <v>0</v>
      </c>
      <c r="O431" s="22">
        <v>4408956.6</v>
      </c>
      <c r="P431" s="36">
        <f t="shared" si="71"/>
        <v>3049.492737584728</v>
      </c>
      <c r="Q431" s="29">
        <v>9673</v>
      </c>
      <c r="R431" s="55" t="s">
        <v>84</v>
      </c>
      <c r="S431" s="10"/>
      <c r="T431" s="10"/>
      <c r="U431" s="10"/>
    </row>
    <row r="432" spans="1:21" s="3" customFormat="1" ht="19.5" customHeight="1">
      <c r="A432" s="50" t="s">
        <v>1283</v>
      </c>
      <c r="B432" s="127" t="s">
        <v>450</v>
      </c>
      <c r="C432" s="40">
        <v>1959</v>
      </c>
      <c r="D432" s="40" t="s">
        <v>30</v>
      </c>
      <c r="E432" s="40" t="s">
        <v>29</v>
      </c>
      <c r="F432" s="45">
        <v>4</v>
      </c>
      <c r="G432" s="45">
        <v>2</v>
      </c>
      <c r="H432" s="22">
        <v>745.5</v>
      </c>
      <c r="I432" s="22">
        <v>71.9</v>
      </c>
      <c r="J432" s="22">
        <v>673.6</v>
      </c>
      <c r="K432" s="29">
        <f t="shared" si="72"/>
        <v>1564998</v>
      </c>
      <c r="L432" s="126">
        <v>0</v>
      </c>
      <c r="M432" s="126">
        <v>0</v>
      </c>
      <c r="N432" s="126">
        <v>0</v>
      </c>
      <c r="O432" s="22">
        <v>1564998</v>
      </c>
      <c r="P432" s="36">
        <f t="shared" si="71"/>
        <v>2099.2595573440644</v>
      </c>
      <c r="Q432" s="29">
        <v>9673</v>
      </c>
      <c r="R432" s="55" t="s">
        <v>84</v>
      </c>
      <c r="S432" s="10"/>
      <c r="T432" s="10"/>
      <c r="U432" s="10"/>
    </row>
    <row r="433" spans="1:21" s="3" customFormat="1" ht="19.5" customHeight="1">
      <c r="A433" s="50" t="s">
        <v>1284</v>
      </c>
      <c r="B433" s="51" t="s">
        <v>451</v>
      </c>
      <c r="C433" s="40">
        <v>1954</v>
      </c>
      <c r="D433" s="40" t="s">
        <v>30</v>
      </c>
      <c r="E433" s="40" t="s">
        <v>29</v>
      </c>
      <c r="F433" s="45">
        <v>3</v>
      </c>
      <c r="G433" s="45">
        <v>3</v>
      </c>
      <c r="H433" s="22">
        <v>1391.2</v>
      </c>
      <c r="I433" s="22">
        <v>103.7</v>
      </c>
      <c r="J433" s="22">
        <v>1287.5</v>
      </c>
      <c r="K433" s="29">
        <f t="shared" si="72"/>
        <v>4276442.4</v>
      </c>
      <c r="L433" s="126">
        <v>0</v>
      </c>
      <c r="M433" s="126">
        <v>0</v>
      </c>
      <c r="N433" s="126">
        <v>0</v>
      </c>
      <c r="O433" s="22">
        <v>4276442.4</v>
      </c>
      <c r="P433" s="36">
        <f t="shared" si="71"/>
        <v>3073.923519263945</v>
      </c>
      <c r="Q433" s="29">
        <v>9673</v>
      </c>
      <c r="R433" s="55" t="s">
        <v>83</v>
      </c>
      <c r="S433" s="10"/>
      <c r="T433" s="10"/>
      <c r="U433" s="10"/>
    </row>
    <row r="434" spans="1:21" s="3" customFormat="1" ht="19.5" customHeight="1">
      <c r="A434" s="50" t="s">
        <v>1285</v>
      </c>
      <c r="B434" s="51" t="s">
        <v>452</v>
      </c>
      <c r="C434" s="40">
        <v>1956</v>
      </c>
      <c r="D434" s="40" t="s">
        <v>30</v>
      </c>
      <c r="E434" s="40" t="s">
        <v>29</v>
      </c>
      <c r="F434" s="45">
        <v>5</v>
      </c>
      <c r="G434" s="45">
        <v>6</v>
      </c>
      <c r="H434" s="22">
        <v>3315.46</v>
      </c>
      <c r="I434" s="22">
        <v>151.6</v>
      </c>
      <c r="J434" s="22">
        <v>3163.86</v>
      </c>
      <c r="K434" s="29">
        <f t="shared" si="72"/>
        <v>8946621.42</v>
      </c>
      <c r="L434" s="126">
        <v>0</v>
      </c>
      <c r="M434" s="126">
        <v>0</v>
      </c>
      <c r="N434" s="126">
        <v>0</v>
      </c>
      <c r="O434" s="22">
        <v>8946621.42</v>
      </c>
      <c r="P434" s="36">
        <f t="shared" si="71"/>
        <v>2698.4555446303075</v>
      </c>
      <c r="Q434" s="29">
        <v>9673</v>
      </c>
      <c r="R434" s="55" t="s">
        <v>83</v>
      </c>
      <c r="S434" s="10"/>
      <c r="T434" s="10"/>
      <c r="U434" s="10"/>
    </row>
    <row r="435" spans="1:21" s="3" customFormat="1" ht="19.5" customHeight="1">
      <c r="A435" s="50" t="s">
        <v>1286</v>
      </c>
      <c r="B435" s="51" t="s">
        <v>453</v>
      </c>
      <c r="C435" s="40">
        <v>1939</v>
      </c>
      <c r="D435" s="40" t="s">
        <v>30</v>
      </c>
      <c r="E435" s="40" t="s">
        <v>29</v>
      </c>
      <c r="F435" s="45">
        <v>4</v>
      </c>
      <c r="G435" s="45">
        <v>4</v>
      </c>
      <c r="H435" s="22">
        <v>4716.78</v>
      </c>
      <c r="I435" s="22">
        <v>217.4</v>
      </c>
      <c r="J435" s="22">
        <v>4499.38</v>
      </c>
      <c r="K435" s="29">
        <f t="shared" si="72"/>
        <v>11647625.06</v>
      </c>
      <c r="L435" s="126">
        <v>0</v>
      </c>
      <c r="M435" s="126">
        <v>0</v>
      </c>
      <c r="N435" s="126">
        <v>0</v>
      </c>
      <c r="O435" s="22">
        <v>11647625.06</v>
      </c>
      <c r="P435" s="36">
        <f t="shared" si="71"/>
        <v>2469.401808013094</v>
      </c>
      <c r="Q435" s="29">
        <v>9673</v>
      </c>
      <c r="R435" s="55" t="s">
        <v>83</v>
      </c>
      <c r="S435" s="10"/>
      <c r="T435" s="10"/>
      <c r="U435" s="10"/>
    </row>
    <row r="436" spans="1:21" s="3" customFormat="1" ht="19.5" customHeight="1">
      <c r="A436" s="50" t="s">
        <v>1287</v>
      </c>
      <c r="B436" s="51" t="s">
        <v>454</v>
      </c>
      <c r="C436" s="40">
        <v>1960</v>
      </c>
      <c r="D436" s="40" t="s">
        <v>30</v>
      </c>
      <c r="E436" s="40" t="s">
        <v>29</v>
      </c>
      <c r="F436" s="45">
        <v>2</v>
      </c>
      <c r="G436" s="45">
        <v>1</v>
      </c>
      <c r="H436" s="22">
        <v>557.48</v>
      </c>
      <c r="I436" s="22">
        <v>0</v>
      </c>
      <c r="J436" s="22">
        <v>557.48</v>
      </c>
      <c r="K436" s="29">
        <f t="shared" si="72"/>
        <v>3652820</v>
      </c>
      <c r="L436" s="126">
        <v>0</v>
      </c>
      <c r="M436" s="126">
        <v>0</v>
      </c>
      <c r="N436" s="126">
        <v>0</v>
      </c>
      <c r="O436" s="22">
        <v>3652820</v>
      </c>
      <c r="P436" s="36">
        <f t="shared" si="71"/>
        <v>6552.378560665853</v>
      </c>
      <c r="Q436" s="29">
        <v>9673</v>
      </c>
      <c r="R436" s="80" t="s">
        <v>85</v>
      </c>
      <c r="S436" s="10"/>
      <c r="T436" s="10"/>
      <c r="U436" s="10"/>
    </row>
    <row r="437" spans="1:21" s="3" customFormat="1" ht="19.5" customHeight="1">
      <c r="A437" s="50" t="s">
        <v>1288</v>
      </c>
      <c r="B437" s="51" t="s">
        <v>455</v>
      </c>
      <c r="C437" s="40">
        <v>1960</v>
      </c>
      <c r="D437" s="40" t="s">
        <v>30</v>
      </c>
      <c r="E437" s="40" t="s">
        <v>971</v>
      </c>
      <c r="F437" s="45">
        <v>2</v>
      </c>
      <c r="G437" s="45">
        <v>1</v>
      </c>
      <c r="H437" s="22">
        <v>344.6</v>
      </c>
      <c r="I437" s="22">
        <v>0</v>
      </c>
      <c r="J437" s="22">
        <v>233.9</v>
      </c>
      <c r="K437" s="29">
        <f t="shared" si="72"/>
        <v>2213817</v>
      </c>
      <c r="L437" s="126">
        <v>0</v>
      </c>
      <c r="M437" s="126">
        <v>0</v>
      </c>
      <c r="N437" s="126">
        <v>0</v>
      </c>
      <c r="O437" s="22">
        <v>2213817</v>
      </c>
      <c r="P437" s="36">
        <f t="shared" si="71"/>
        <v>6424.30934416715</v>
      </c>
      <c r="Q437" s="29">
        <v>9673</v>
      </c>
      <c r="R437" s="80" t="s">
        <v>85</v>
      </c>
      <c r="S437" s="10"/>
      <c r="T437" s="10"/>
      <c r="U437" s="10"/>
    </row>
    <row r="438" spans="1:21" s="3" customFormat="1" ht="31.5">
      <c r="A438" s="50" t="s">
        <v>1289</v>
      </c>
      <c r="B438" s="127" t="s">
        <v>456</v>
      </c>
      <c r="C438" s="40">
        <v>1951</v>
      </c>
      <c r="D438" s="40" t="s">
        <v>30</v>
      </c>
      <c r="E438" s="40" t="s">
        <v>142</v>
      </c>
      <c r="F438" s="45">
        <v>2</v>
      </c>
      <c r="G438" s="45">
        <v>2</v>
      </c>
      <c r="H438" s="22">
        <v>492.6</v>
      </c>
      <c r="I438" s="22">
        <v>0</v>
      </c>
      <c r="J438" s="22">
        <v>492.6</v>
      </c>
      <c r="K438" s="29">
        <f t="shared" si="72"/>
        <v>2861000</v>
      </c>
      <c r="L438" s="126">
        <v>0</v>
      </c>
      <c r="M438" s="126">
        <v>0</v>
      </c>
      <c r="N438" s="126">
        <v>0</v>
      </c>
      <c r="O438" s="22">
        <v>2861000</v>
      </c>
      <c r="P438" s="36">
        <f t="shared" si="71"/>
        <v>5807.957775071051</v>
      </c>
      <c r="Q438" s="29">
        <v>9673</v>
      </c>
      <c r="R438" s="55" t="s">
        <v>83</v>
      </c>
      <c r="S438" s="10"/>
      <c r="T438" s="10"/>
      <c r="U438" s="10"/>
    </row>
    <row r="439" spans="1:21" s="3" customFormat="1" ht="19.5" customHeight="1">
      <c r="A439" s="50" t="s">
        <v>1290</v>
      </c>
      <c r="B439" s="127" t="s">
        <v>457</v>
      </c>
      <c r="C439" s="40">
        <v>1955</v>
      </c>
      <c r="D439" s="40" t="s">
        <v>30</v>
      </c>
      <c r="E439" s="40" t="s">
        <v>29</v>
      </c>
      <c r="F439" s="45">
        <v>2</v>
      </c>
      <c r="G439" s="45">
        <v>1</v>
      </c>
      <c r="H439" s="22">
        <v>707.3</v>
      </c>
      <c r="I439" s="22">
        <v>169.9</v>
      </c>
      <c r="J439" s="22">
        <v>537.4</v>
      </c>
      <c r="K439" s="29">
        <f t="shared" si="72"/>
        <v>2845100</v>
      </c>
      <c r="L439" s="126">
        <v>0</v>
      </c>
      <c r="M439" s="126">
        <v>0</v>
      </c>
      <c r="N439" s="126">
        <v>0</v>
      </c>
      <c r="O439" s="22">
        <v>2845100</v>
      </c>
      <c r="P439" s="36">
        <f t="shared" si="71"/>
        <v>4022.4798529619684</v>
      </c>
      <c r="Q439" s="29">
        <v>9673</v>
      </c>
      <c r="R439" s="55" t="s">
        <v>83</v>
      </c>
      <c r="S439" s="10"/>
      <c r="T439" s="10"/>
      <c r="U439" s="10"/>
    </row>
    <row r="440" spans="1:21" s="3" customFormat="1" ht="31.5">
      <c r="A440" s="50" t="s">
        <v>1291</v>
      </c>
      <c r="B440" s="127" t="s">
        <v>458</v>
      </c>
      <c r="C440" s="40">
        <v>1952</v>
      </c>
      <c r="D440" s="40" t="s">
        <v>30</v>
      </c>
      <c r="E440" s="40" t="s">
        <v>142</v>
      </c>
      <c r="F440" s="45">
        <v>2</v>
      </c>
      <c r="G440" s="45">
        <v>2</v>
      </c>
      <c r="H440" s="22">
        <v>485.2</v>
      </c>
      <c r="I440" s="22">
        <v>0</v>
      </c>
      <c r="J440" s="22">
        <v>485.2</v>
      </c>
      <c r="K440" s="29">
        <f t="shared" si="72"/>
        <v>4223000</v>
      </c>
      <c r="L440" s="126">
        <v>0</v>
      </c>
      <c r="M440" s="126">
        <v>0</v>
      </c>
      <c r="N440" s="126">
        <v>0</v>
      </c>
      <c r="O440" s="22">
        <v>4223000</v>
      </c>
      <c r="P440" s="36">
        <f t="shared" si="71"/>
        <v>8703.627370156637</v>
      </c>
      <c r="Q440" s="29">
        <v>9673</v>
      </c>
      <c r="R440" s="55" t="s">
        <v>83</v>
      </c>
      <c r="S440" s="10"/>
      <c r="T440" s="10"/>
      <c r="U440" s="10"/>
    </row>
    <row r="441" spans="1:21" s="3" customFormat="1" ht="19.5" customHeight="1">
      <c r="A441" s="50" t="s">
        <v>1292</v>
      </c>
      <c r="B441" s="127" t="s">
        <v>459</v>
      </c>
      <c r="C441" s="40">
        <v>1958</v>
      </c>
      <c r="D441" s="40" t="s">
        <v>30</v>
      </c>
      <c r="E441" s="40" t="s">
        <v>29</v>
      </c>
      <c r="F441" s="45">
        <v>2</v>
      </c>
      <c r="G441" s="45">
        <v>1</v>
      </c>
      <c r="H441" s="22">
        <v>529.75</v>
      </c>
      <c r="I441" s="22">
        <v>0</v>
      </c>
      <c r="J441" s="22">
        <v>529.75</v>
      </c>
      <c r="K441" s="29">
        <f t="shared" si="72"/>
        <v>2717900</v>
      </c>
      <c r="L441" s="126">
        <v>0</v>
      </c>
      <c r="M441" s="126">
        <v>0</v>
      </c>
      <c r="N441" s="126">
        <v>0</v>
      </c>
      <c r="O441" s="22">
        <v>2717900</v>
      </c>
      <c r="P441" s="36">
        <f t="shared" si="71"/>
        <v>5130.533270410571</v>
      </c>
      <c r="Q441" s="29">
        <v>9673</v>
      </c>
      <c r="R441" s="75" t="s">
        <v>84</v>
      </c>
      <c r="S441" s="10"/>
      <c r="T441" s="10"/>
      <c r="U441" s="10"/>
    </row>
    <row r="442" spans="1:21" s="3" customFormat="1" ht="19.5" customHeight="1">
      <c r="A442" s="50" t="s">
        <v>1293</v>
      </c>
      <c r="B442" s="127" t="s">
        <v>460</v>
      </c>
      <c r="C442" s="40">
        <v>1960</v>
      </c>
      <c r="D442" s="40" t="s">
        <v>30</v>
      </c>
      <c r="E442" s="40" t="s">
        <v>29</v>
      </c>
      <c r="F442" s="45">
        <v>2</v>
      </c>
      <c r="G442" s="45">
        <v>1</v>
      </c>
      <c r="H442" s="22">
        <v>280.7</v>
      </c>
      <c r="I442" s="22">
        <v>0</v>
      </c>
      <c r="J442" s="22">
        <v>280.7</v>
      </c>
      <c r="K442" s="29">
        <f t="shared" si="72"/>
        <v>2861000</v>
      </c>
      <c r="L442" s="126">
        <v>0</v>
      </c>
      <c r="M442" s="126">
        <v>0</v>
      </c>
      <c r="N442" s="126">
        <v>0</v>
      </c>
      <c r="O442" s="22">
        <v>2861000</v>
      </c>
      <c r="P442" s="36">
        <f t="shared" si="71"/>
        <v>10192.376202351265</v>
      </c>
      <c r="Q442" s="29">
        <v>9673</v>
      </c>
      <c r="R442" s="80" t="s">
        <v>85</v>
      </c>
      <c r="S442" s="10"/>
      <c r="T442" s="10"/>
      <c r="U442" s="10"/>
    </row>
    <row r="443" spans="1:21" s="3" customFormat="1" ht="31.5">
      <c r="A443" s="50" t="s">
        <v>1294</v>
      </c>
      <c r="B443" s="127" t="s">
        <v>461</v>
      </c>
      <c r="C443" s="40">
        <v>1956</v>
      </c>
      <c r="D443" s="40" t="s">
        <v>30</v>
      </c>
      <c r="E443" s="40" t="s">
        <v>142</v>
      </c>
      <c r="F443" s="45">
        <v>2</v>
      </c>
      <c r="G443" s="45">
        <v>2</v>
      </c>
      <c r="H443" s="22">
        <v>410.3</v>
      </c>
      <c r="I443" s="22">
        <v>0</v>
      </c>
      <c r="J443" s="22">
        <v>410.3</v>
      </c>
      <c r="K443" s="29">
        <f t="shared" si="72"/>
        <v>2500600</v>
      </c>
      <c r="L443" s="126">
        <v>0</v>
      </c>
      <c r="M443" s="126">
        <v>0</v>
      </c>
      <c r="N443" s="126">
        <v>0</v>
      </c>
      <c r="O443" s="22">
        <v>2500600</v>
      </c>
      <c r="P443" s="36">
        <f t="shared" si="71"/>
        <v>6094.564952473799</v>
      </c>
      <c r="Q443" s="29">
        <v>9673</v>
      </c>
      <c r="R443" s="55" t="s">
        <v>83</v>
      </c>
      <c r="S443" s="10"/>
      <c r="T443" s="10"/>
      <c r="U443" s="10"/>
    </row>
    <row r="444" spans="1:18" s="10" customFormat="1" ht="19.5" customHeight="1">
      <c r="A444" s="50" t="s">
        <v>1295</v>
      </c>
      <c r="B444" s="127" t="s">
        <v>462</v>
      </c>
      <c r="C444" s="40">
        <v>1955</v>
      </c>
      <c r="D444" s="40" t="s">
        <v>30</v>
      </c>
      <c r="E444" s="40" t="s">
        <v>29</v>
      </c>
      <c r="F444" s="45">
        <v>2</v>
      </c>
      <c r="G444" s="45">
        <v>2</v>
      </c>
      <c r="H444" s="22">
        <v>630.1</v>
      </c>
      <c r="I444" s="22">
        <v>0</v>
      </c>
      <c r="J444" s="22">
        <v>630.1</v>
      </c>
      <c r="K444" s="29">
        <f t="shared" si="72"/>
        <v>3751400</v>
      </c>
      <c r="L444" s="126">
        <v>0</v>
      </c>
      <c r="M444" s="126">
        <v>0</v>
      </c>
      <c r="N444" s="126">
        <v>0</v>
      </c>
      <c r="O444" s="22">
        <v>3751400</v>
      </c>
      <c r="P444" s="36">
        <f t="shared" si="71"/>
        <v>5953.658149500079</v>
      </c>
      <c r="Q444" s="29">
        <v>9673</v>
      </c>
      <c r="R444" s="55" t="s">
        <v>83</v>
      </c>
    </row>
    <row r="445" spans="1:18" s="10" customFormat="1" ht="19.5" customHeight="1">
      <c r="A445" s="50" t="s">
        <v>1296</v>
      </c>
      <c r="B445" s="127" t="s">
        <v>463</v>
      </c>
      <c r="C445" s="40">
        <v>1955</v>
      </c>
      <c r="D445" s="40" t="s">
        <v>30</v>
      </c>
      <c r="E445" s="40" t="s">
        <v>29</v>
      </c>
      <c r="F445" s="45">
        <v>2</v>
      </c>
      <c r="G445" s="45">
        <v>2</v>
      </c>
      <c r="H445" s="36">
        <v>634.6</v>
      </c>
      <c r="I445" s="36">
        <v>0</v>
      </c>
      <c r="J445" s="36">
        <v>634.6</v>
      </c>
      <c r="K445" s="29">
        <f t="shared" si="72"/>
        <v>7606499.2</v>
      </c>
      <c r="L445" s="126">
        <v>0</v>
      </c>
      <c r="M445" s="126">
        <v>0</v>
      </c>
      <c r="N445" s="126">
        <v>0</v>
      </c>
      <c r="O445" s="22">
        <v>7606499.2</v>
      </c>
      <c r="P445" s="36">
        <f t="shared" si="71"/>
        <v>11986.289316104632</v>
      </c>
      <c r="Q445" s="29">
        <v>9673</v>
      </c>
      <c r="R445" s="55" t="s">
        <v>83</v>
      </c>
    </row>
    <row r="446" spans="1:18" s="128" customFormat="1" ht="31.5">
      <c r="A446" s="50" t="s">
        <v>1297</v>
      </c>
      <c r="B446" s="51" t="s">
        <v>1829</v>
      </c>
      <c r="C446" s="40">
        <v>1959</v>
      </c>
      <c r="D446" s="40" t="s">
        <v>30</v>
      </c>
      <c r="E446" s="40" t="s">
        <v>29</v>
      </c>
      <c r="F446" s="45">
        <v>5</v>
      </c>
      <c r="G446" s="45">
        <v>4</v>
      </c>
      <c r="H446" s="22">
        <v>2587.87</v>
      </c>
      <c r="I446" s="22">
        <v>50.5</v>
      </c>
      <c r="J446" s="22">
        <v>2537.37</v>
      </c>
      <c r="K446" s="29">
        <f t="shared" si="72"/>
        <v>5908500</v>
      </c>
      <c r="L446" s="126">
        <v>0</v>
      </c>
      <c r="M446" s="126">
        <v>0</v>
      </c>
      <c r="N446" s="126">
        <v>0</v>
      </c>
      <c r="O446" s="22">
        <v>5908500</v>
      </c>
      <c r="P446" s="36">
        <f t="shared" si="71"/>
        <v>2283.1517811945732</v>
      </c>
      <c r="Q446" s="29">
        <v>9673</v>
      </c>
      <c r="R446" s="55" t="s">
        <v>84</v>
      </c>
    </row>
    <row r="447" spans="1:18" s="128" customFormat="1" ht="19.5" customHeight="1">
      <c r="A447" s="50" t="s">
        <v>1298</v>
      </c>
      <c r="B447" s="51" t="s">
        <v>464</v>
      </c>
      <c r="C447" s="40">
        <v>1960</v>
      </c>
      <c r="D447" s="40" t="s">
        <v>30</v>
      </c>
      <c r="E447" s="40" t="s">
        <v>29</v>
      </c>
      <c r="F447" s="45">
        <v>2</v>
      </c>
      <c r="G447" s="45">
        <v>1</v>
      </c>
      <c r="H447" s="22">
        <v>613.2</v>
      </c>
      <c r="I447" s="22">
        <v>0</v>
      </c>
      <c r="J447" s="22">
        <v>613.2</v>
      </c>
      <c r="K447" s="29">
        <f t="shared" si="72"/>
        <v>3858990</v>
      </c>
      <c r="L447" s="126">
        <v>0</v>
      </c>
      <c r="M447" s="126">
        <v>0</v>
      </c>
      <c r="N447" s="126">
        <v>0</v>
      </c>
      <c r="O447" s="22">
        <v>3858990</v>
      </c>
      <c r="P447" s="36">
        <f t="shared" si="71"/>
        <v>6293.199608610567</v>
      </c>
      <c r="Q447" s="29">
        <v>9673</v>
      </c>
      <c r="R447" s="80" t="s">
        <v>85</v>
      </c>
    </row>
    <row r="448" spans="1:18" s="128" customFormat="1" ht="19.5" customHeight="1">
      <c r="A448" s="50" t="s">
        <v>1299</v>
      </c>
      <c r="B448" s="51" t="s">
        <v>465</v>
      </c>
      <c r="C448" s="40">
        <v>1960</v>
      </c>
      <c r="D448" s="40" t="s">
        <v>30</v>
      </c>
      <c r="E448" s="40" t="s">
        <v>29</v>
      </c>
      <c r="F448" s="45">
        <v>2</v>
      </c>
      <c r="G448" s="45">
        <v>2</v>
      </c>
      <c r="H448" s="22">
        <v>284.2</v>
      </c>
      <c r="I448" s="22">
        <v>0</v>
      </c>
      <c r="J448" s="22">
        <v>284.2</v>
      </c>
      <c r="K448" s="29">
        <f t="shared" si="72"/>
        <v>2294960</v>
      </c>
      <c r="L448" s="126">
        <v>0</v>
      </c>
      <c r="M448" s="126">
        <v>0</v>
      </c>
      <c r="N448" s="126">
        <v>0</v>
      </c>
      <c r="O448" s="22">
        <v>2294960</v>
      </c>
      <c r="P448" s="36">
        <f t="shared" si="71"/>
        <v>8075.158339197748</v>
      </c>
      <c r="Q448" s="29">
        <v>9673</v>
      </c>
      <c r="R448" s="80" t="s">
        <v>85</v>
      </c>
    </row>
    <row r="449" spans="1:18" s="128" customFormat="1" ht="19.5" customHeight="1">
      <c r="A449" s="50" t="s">
        <v>1300</v>
      </c>
      <c r="B449" s="51" t="s">
        <v>466</v>
      </c>
      <c r="C449" s="40">
        <v>1960</v>
      </c>
      <c r="D449" s="40" t="s">
        <v>30</v>
      </c>
      <c r="E449" s="40" t="s">
        <v>29</v>
      </c>
      <c r="F449" s="40">
        <v>2</v>
      </c>
      <c r="G449" s="40">
        <v>1</v>
      </c>
      <c r="H449" s="22">
        <v>299.2</v>
      </c>
      <c r="I449" s="22">
        <v>21.6</v>
      </c>
      <c r="J449" s="22">
        <v>277.6</v>
      </c>
      <c r="K449" s="29">
        <f t="shared" si="72"/>
        <v>2786800</v>
      </c>
      <c r="L449" s="126">
        <v>0</v>
      </c>
      <c r="M449" s="126">
        <v>0</v>
      </c>
      <c r="N449" s="126">
        <v>0</v>
      </c>
      <c r="O449" s="33">
        <v>2786800</v>
      </c>
      <c r="P449" s="36">
        <f t="shared" si="71"/>
        <v>9314.171122994652</v>
      </c>
      <c r="Q449" s="29">
        <v>9673</v>
      </c>
      <c r="R449" s="80" t="s">
        <v>85</v>
      </c>
    </row>
    <row r="450" spans="1:18" s="128" customFormat="1" ht="19.5" customHeight="1">
      <c r="A450" s="50" t="s">
        <v>1301</v>
      </c>
      <c r="B450" s="51" t="s">
        <v>467</v>
      </c>
      <c r="C450" s="50">
        <v>1961</v>
      </c>
      <c r="D450" s="40" t="s">
        <v>30</v>
      </c>
      <c r="E450" s="40" t="s">
        <v>29</v>
      </c>
      <c r="F450" s="52">
        <v>2</v>
      </c>
      <c r="G450" s="52">
        <v>1</v>
      </c>
      <c r="H450" s="36">
        <v>282</v>
      </c>
      <c r="I450" s="36">
        <v>87.03</v>
      </c>
      <c r="J450" s="36">
        <v>194.97</v>
      </c>
      <c r="K450" s="29">
        <f t="shared" si="72"/>
        <v>2670200</v>
      </c>
      <c r="L450" s="126">
        <v>0</v>
      </c>
      <c r="M450" s="126">
        <v>0</v>
      </c>
      <c r="N450" s="126">
        <v>0</v>
      </c>
      <c r="O450" s="36">
        <v>2670200</v>
      </c>
      <c r="P450" s="36">
        <f t="shared" si="71"/>
        <v>9468.794326241135</v>
      </c>
      <c r="Q450" s="29">
        <v>9673</v>
      </c>
      <c r="R450" s="75" t="s">
        <v>85</v>
      </c>
    </row>
    <row r="451" spans="1:20" s="128" customFormat="1" ht="19.5" customHeight="1">
      <c r="A451" s="50" t="s">
        <v>1302</v>
      </c>
      <c r="B451" s="51" t="s">
        <v>468</v>
      </c>
      <c r="C451" s="40">
        <v>1949</v>
      </c>
      <c r="D451" s="40" t="s">
        <v>30</v>
      </c>
      <c r="E451" s="40" t="s">
        <v>297</v>
      </c>
      <c r="F451" s="45">
        <v>2</v>
      </c>
      <c r="G451" s="45">
        <v>2</v>
      </c>
      <c r="H451" s="36">
        <v>372.51</v>
      </c>
      <c r="I451" s="36">
        <v>0</v>
      </c>
      <c r="J451" s="36">
        <v>372.51</v>
      </c>
      <c r="K451" s="29">
        <f t="shared" si="72"/>
        <v>2564200</v>
      </c>
      <c r="L451" s="126">
        <v>0</v>
      </c>
      <c r="M451" s="126">
        <v>0</v>
      </c>
      <c r="N451" s="126">
        <v>0</v>
      </c>
      <c r="O451" s="22">
        <v>2564200</v>
      </c>
      <c r="P451" s="36">
        <f t="shared" si="71"/>
        <v>6883.5735953397225</v>
      </c>
      <c r="Q451" s="29">
        <v>9673</v>
      </c>
      <c r="R451" s="55" t="s">
        <v>83</v>
      </c>
      <c r="S451" s="129"/>
      <c r="T451" s="129"/>
    </row>
    <row r="452" spans="1:18" s="128" customFormat="1" ht="31.5">
      <c r="A452" s="50" t="s">
        <v>1303</v>
      </c>
      <c r="B452" s="51" t="s">
        <v>469</v>
      </c>
      <c r="C452" s="40">
        <v>1947</v>
      </c>
      <c r="D452" s="40" t="s">
        <v>30</v>
      </c>
      <c r="E452" s="40" t="s">
        <v>142</v>
      </c>
      <c r="F452" s="45">
        <v>2</v>
      </c>
      <c r="G452" s="45">
        <v>2</v>
      </c>
      <c r="H452" s="36">
        <v>385.25</v>
      </c>
      <c r="I452" s="36">
        <v>0</v>
      </c>
      <c r="J452" s="36">
        <v>385.25</v>
      </c>
      <c r="K452" s="29">
        <f t="shared" si="72"/>
        <v>3805941.75</v>
      </c>
      <c r="L452" s="126">
        <v>0</v>
      </c>
      <c r="M452" s="126">
        <v>0</v>
      </c>
      <c r="N452" s="126">
        <v>0</v>
      </c>
      <c r="O452" s="22">
        <v>3805941.75</v>
      </c>
      <c r="P452" s="36">
        <f t="shared" si="71"/>
        <v>9879.14795587281</v>
      </c>
      <c r="Q452" s="29">
        <v>9673</v>
      </c>
      <c r="R452" s="75" t="s">
        <v>85</v>
      </c>
    </row>
    <row r="453" spans="1:18" s="128" customFormat="1" ht="19.5" customHeight="1">
      <c r="A453" s="50" t="s">
        <v>1304</v>
      </c>
      <c r="B453" s="51" t="s">
        <v>470</v>
      </c>
      <c r="C453" s="40">
        <v>1959</v>
      </c>
      <c r="D453" s="40" t="s">
        <v>30</v>
      </c>
      <c r="E453" s="40" t="s">
        <v>29</v>
      </c>
      <c r="F453" s="45">
        <v>2</v>
      </c>
      <c r="G453" s="45">
        <v>2</v>
      </c>
      <c r="H453" s="36">
        <v>547.97</v>
      </c>
      <c r="I453" s="36">
        <v>0</v>
      </c>
      <c r="J453" s="36">
        <v>547.97</v>
      </c>
      <c r="K453" s="29">
        <f t="shared" si="72"/>
        <v>3508130</v>
      </c>
      <c r="L453" s="126">
        <v>0</v>
      </c>
      <c r="M453" s="126">
        <v>0</v>
      </c>
      <c r="N453" s="126">
        <v>0</v>
      </c>
      <c r="O453" s="22">
        <v>3508130</v>
      </c>
      <c r="P453" s="36">
        <f t="shared" si="71"/>
        <v>6402.04755734803</v>
      </c>
      <c r="Q453" s="29">
        <v>9673</v>
      </c>
      <c r="R453" s="55" t="s">
        <v>84</v>
      </c>
    </row>
    <row r="454" spans="1:18" s="128" customFormat="1" ht="31.5">
      <c r="A454" s="50" t="s">
        <v>1305</v>
      </c>
      <c r="B454" s="51" t="s">
        <v>471</v>
      </c>
      <c r="C454" s="50">
        <v>1949</v>
      </c>
      <c r="D454" s="40" t="s">
        <v>30</v>
      </c>
      <c r="E454" s="40" t="s">
        <v>142</v>
      </c>
      <c r="F454" s="52">
        <v>2</v>
      </c>
      <c r="G454" s="52">
        <v>2</v>
      </c>
      <c r="H454" s="36">
        <v>368.97</v>
      </c>
      <c r="I454" s="36">
        <v>0</v>
      </c>
      <c r="J454" s="36">
        <v>368.97</v>
      </c>
      <c r="K454" s="29">
        <f t="shared" si="72"/>
        <v>5584590.19</v>
      </c>
      <c r="L454" s="126">
        <v>0</v>
      </c>
      <c r="M454" s="126">
        <v>0</v>
      </c>
      <c r="N454" s="126">
        <v>0</v>
      </c>
      <c r="O454" s="36">
        <v>5584590.19</v>
      </c>
      <c r="P454" s="36">
        <f t="shared" si="71"/>
        <v>15135.621297124428</v>
      </c>
      <c r="Q454" s="29">
        <v>9673</v>
      </c>
      <c r="R454" s="55" t="s">
        <v>83</v>
      </c>
    </row>
    <row r="455" spans="1:20" s="128" customFormat="1" ht="31.5">
      <c r="A455" s="50" t="s">
        <v>1306</v>
      </c>
      <c r="B455" s="51" t="s">
        <v>472</v>
      </c>
      <c r="C455" s="40">
        <v>1949</v>
      </c>
      <c r="D455" s="40" t="s">
        <v>30</v>
      </c>
      <c r="E455" s="40" t="s">
        <v>142</v>
      </c>
      <c r="F455" s="45">
        <v>2</v>
      </c>
      <c r="G455" s="45">
        <v>2</v>
      </c>
      <c r="H455" s="36">
        <v>374.07</v>
      </c>
      <c r="I455" s="36">
        <v>0</v>
      </c>
      <c r="J455" s="36">
        <v>374.07</v>
      </c>
      <c r="K455" s="29">
        <f t="shared" si="72"/>
        <v>2808000</v>
      </c>
      <c r="L455" s="126">
        <v>0</v>
      </c>
      <c r="M455" s="126">
        <v>0</v>
      </c>
      <c r="N455" s="126">
        <v>0</v>
      </c>
      <c r="O455" s="22">
        <v>2808000</v>
      </c>
      <c r="P455" s="36">
        <f t="shared" si="71"/>
        <v>7506.6164086935605</v>
      </c>
      <c r="Q455" s="29">
        <v>9673</v>
      </c>
      <c r="R455" s="55" t="s">
        <v>83</v>
      </c>
      <c r="S455" s="129"/>
      <c r="T455" s="129"/>
    </row>
    <row r="456" spans="1:18" s="128" customFormat="1" ht="31.5">
      <c r="A456" s="50" t="s">
        <v>1307</v>
      </c>
      <c r="B456" s="51" t="s">
        <v>473</v>
      </c>
      <c r="C456" s="40">
        <v>1949</v>
      </c>
      <c r="D456" s="40" t="s">
        <v>30</v>
      </c>
      <c r="E456" s="40" t="s">
        <v>142</v>
      </c>
      <c r="F456" s="45">
        <v>2</v>
      </c>
      <c r="G456" s="45">
        <v>2</v>
      </c>
      <c r="H456" s="22">
        <v>383</v>
      </c>
      <c r="I456" s="22">
        <v>0</v>
      </c>
      <c r="J456" s="22">
        <v>383</v>
      </c>
      <c r="K456" s="29">
        <f t="shared" si="72"/>
        <v>2808000</v>
      </c>
      <c r="L456" s="126">
        <v>0</v>
      </c>
      <c r="M456" s="126">
        <v>0</v>
      </c>
      <c r="N456" s="126">
        <v>0</v>
      </c>
      <c r="O456" s="22">
        <v>2808000</v>
      </c>
      <c r="P456" s="36">
        <f t="shared" si="71"/>
        <v>7331.592689295039</v>
      </c>
      <c r="Q456" s="29">
        <v>9673</v>
      </c>
      <c r="R456" s="55" t="s">
        <v>83</v>
      </c>
    </row>
    <row r="457" spans="1:20" s="128" customFormat="1" ht="19.5" customHeight="1">
      <c r="A457" s="50" t="s">
        <v>1308</v>
      </c>
      <c r="B457" s="51" t="s">
        <v>474</v>
      </c>
      <c r="C457" s="40">
        <v>1974</v>
      </c>
      <c r="D457" s="40" t="s">
        <v>30</v>
      </c>
      <c r="E457" s="40" t="s">
        <v>29</v>
      </c>
      <c r="F457" s="45">
        <v>5</v>
      </c>
      <c r="G457" s="45">
        <v>1</v>
      </c>
      <c r="H457" s="22">
        <v>4607.8</v>
      </c>
      <c r="I457" s="22">
        <v>0</v>
      </c>
      <c r="J457" s="22">
        <v>2782.2</v>
      </c>
      <c r="K457" s="29">
        <f t="shared" si="72"/>
        <v>20506630.6</v>
      </c>
      <c r="L457" s="126">
        <v>0</v>
      </c>
      <c r="M457" s="126">
        <v>0</v>
      </c>
      <c r="N457" s="126">
        <v>0</v>
      </c>
      <c r="O457" s="22">
        <v>20506630.6</v>
      </c>
      <c r="P457" s="36">
        <f t="shared" si="71"/>
        <v>4450.416814965927</v>
      </c>
      <c r="Q457" s="29">
        <v>9673</v>
      </c>
      <c r="R457" s="75" t="s">
        <v>83</v>
      </c>
      <c r="S457" s="129"/>
      <c r="T457" s="129"/>
    </row>
    <row r="458" spans="1:18" s="128" customFormat="1" ht="19.5" customHeight="1">
      <c r="A458" s="50" t="s">
        <v>1309</v>
      </c>
      <c r="B458" s="51" t="s">
        <v>475</v>
      </c>
      <c r="C458" s="55" t="s">
        <v>972</v>
      </c>
      <c r="D458" s="40" t="s">
        <v>30</v>
      </c>
      <c r="E458" s="40" t="s">
        <v>29</v>
      </c>
      <c r="F458" s="55" t="s">
        <v>330</v>
      </c>
      <c r="G458" s="55" t="s">
        <v>973</v>
      </c>
      <c r="H458" s="22">
        <v>270.95</v>
      </c>
      <c r="I458" s="22">
        <v>0</v>
      </c>
      <c r="J458" s="22">
        <v>270.95</v>
      </c>
      <c r="K458" s="29">
        <f t="shared" si="72"/>
        <v>2124300</v>
      </c>
      <c r="L458" s="126">
        <v>0</v>
      </c>
      <c r="M458" s="126">
        <v>0</v>
      </c>
      <c r="N458" s="126">
        <v>0</v>
      </c>
      <c r="O458" s="33">
        <v>2124300</v>
      </c>
      <c r="P458" s="36">
        <f t="shared" si="71"/>
        <v>7840.19191732792</v>
      </c>
      <c r="Q458" s="29">
        <v>9673</v>
      </c>
      <c r="R458" s="75" t="s">
        <v>84</v>
      </c>
    </row>
    <row r="459" spans="1:18" s="128" customFormat="1" ht="19.5" customHeight="1">
      <c r="A459" s="50" t="s">
        <v>1310</v>
      </c>
      <c r="B459" s="127" t="s">
        <v>476</v>
      </c>
      <c r="C459" s="40">
        <v>1961</v>
      </c>
      <c r="D459" s="40" t="s">
        <v>30</v>
      </c>
      <c r="E459" s="40" t="s">
        <v>29</v>
      </c>
      <c r="F459" s="45">
        <v>5</v>
      </c>
      <c r="G459" s="45">
        <v>4</v>
      </c>
      <c r="H459" s="22">
        <v>3696.7</v>
      </c>
      <c r="I459" s="22">
        <v>1154.6</v>
      </c>
      <c r="J459" s="22">
        <v>2542.1</v>
      </c>
      <c r="K459" s="29">
        <f t="shared" si="72"/>
        <v>4632300</v>
      </c>
      <c r="L459" s="126">
        <v>0</v>
      </c>
      <c r="M459" s="126">
        <v>0</v>
      </c>
      <c r="N459" s="126">
        <v>0</v>
      </c>
      <c r="O459" s="22">
        <v>4632300</v>
      </c>
      <c r="P459" s="36">
        <f t="shared" si="71"/>
        <v>1253.0905943138475</v>
      </c>
      <c r="Q459" s="29">
        <v>9673</v>
      </c>
      <c r="R459" s="75" t="s">
        <v>85</v>
      </c>
    </row>
    <row r="460" spans="1:20" s="128" customFormat="1" ht="19.5" customHeight="1">
      <c r="A460" s="50" t="s">
        <v>1311</v>
      </c>
      <c r="B460" s="127" t="s">
        <v>477</v>
      </c>
      <c r="C460" s="40">
        <v>1972</v>
      </c>
      <c r="D460" s="40" t="s">
        <v>30</v>
      </c>
      <c r="E460" s="40" t="s">
        <v>29</v>
      </c>
      <c r="F460" s="45">
        <v>5</v>
      </c>
      <c r="G460" s="45">
        <v>6</v>
      </c>
      <c r="H460" s="22">
        <v>4546.43</v>
      </c>
      <c r="I460" s="22">
        <v>0</v>
      </c>
      <c r="J460" s="22">
        <v>4546.43</v>
      </c>
      <c r="K460" s="29">
        <f t="shared" si="72"/>
        <v>32169885.86</v>
      </c>
      <c r="L460" s="126">
        <v>0</v>
      </c>
      <c r="M460" s="126">
        <v>0</v>
      </c>
      <c r="N460" s="126">
        <v>0</v>
      </c>
      <c r="O460" s="22">
        <v>32169885.86</v>
      </c>
      <c r="P460" s="36">
        <f t="shared" si="71"/>
        <v>7075.856410414324</v>
      </c>
      <c r="Q460" s="29">
        <v>9673</v>
      </c>
      <c r="R460" s="75" t="s">
        <v>85</v>
      </c>
      <c r="S460" s="129"/>
      <c r="T460" s="129"/>
    </row>
    <row r="461" spans="1:18" s="128" customFormat="1" ht="19.5" customHeight="1">
      <c r="A461" s="50" t="s">
        <v>1312</v>
      </c>
      <c r="B461" s="51" t="s">
        <v>478</v>
      </c>
      <c r="C461" s="40">
        <v>1956</v>
      </c>
      <c r="D461" s="40" t="s">
        <v>30</v>
      </c>
      <c r="E461" s="40" t="s">
        <v>29</v>
      </c>
      <c r="F461" s="45">
        <v>2</v>
      </c>
      <c r="G461" s="45">
        <v>2</v>
      </c>
      <c r="H461" s="22">
        <v>384.9</v>
      </c>
      <c r="I461" s="22">
        <v>0</v>
      </c>
      <c r="J461" s="22">
        <v>384.9</v>
      </c>
      <c r="K461" s="29">
        <f t="shared" si="72"/>
        <v>2924600</v>
      </c>
      <c r="L461" s="126">
        <v>0</v>
      </c>
      <c r="M461" s="126">
        <v>0</v>
      </c>
      <c r="N461" s="126">
        <v>0</v>
      </c>
      <c r="O461" s="22">
        <v>2924600</v>
      </c>
      <c r="P461" s="36">
        <f t="shared" si="71"/>
        <v>7598.337230449468</v>
      </c>
      <c r="Q461" s="29">
        <v>9673</v>
      </c>
      <c r="R461" s="55" t="s">
        <v>83</v>
      </c>
    </row>
    <row r="462" spans="1:18" s="128" customFormat="1" ht="19.5" customHeight="1">
      <c r="A462" s="50" t="s">
        <v>1313</v>
      </c>
      <c r="B462" s="51" t="s">
        <v>479</v>
      </c>
      <c r="C462" s="40">
        <v>1955</v>
      </c>
      <c r="D462" s="40" t="s">
        <v>30</v>
      </c>
      <c r="E462" s="40" t="s">
        <v>29</v>
      </c>
      <c r="F462" s="45">
        <v>5</v>
      </c>
      <c r="G462" s="45">
        <v>7</v>
      </c>
      <c r="H462" s="22">
        <v>8537.37</v>
      </c>
      <c r="I462" s="22">
        <v>0</v>
      </c>
      <c r="J462" s="22">
        <v>8537.37</v>
      </c>
      <c r="K462" s="29">
        <f t="shared" si="72"/>
        <v>21620196.99</v>
      </c>
      <c r="L462" s="126">
        <v>0</v>
      </c>
      <c r="M462" s="126">
        <v>0</v>
      </c>
      <c r="N462" s="126">
        <v>0</v>
      </c>
      <c r="O462" s="22">
        <v>21620196.99</v>
      </c>
      <c r="P462" s="36">
        <f t="shared" si="71"/>
        <v>2532.4188819273377</v>
      </c>
      <c r="Q462" s="29">
        <v>9673</v>
      </c>
      <c r="R462" s="55" t="s">
        <v>83</v>
      </c>
    </row>
    <row r="463" spans="1:18" s="128" customFormat="1" ht="19.5" customHeight="1">
      <c r="A463" s="50" t="s">
        <v>1314</v>
      </c>
      <c r="B463" s="51" t="s">
        <v>480</v>
      </c>
      <c r="C463" s="40">
        <v>1959</v>
      </c>
      <c r="D463" s="40" t="s">
        <v>30</v>
      </c>
      <c r="E463" s="40" t="s">
        <v>29</v>
      </c>
      <c r="F463" s="45">
        <v>2</v>
      </c>
      <c r="G463" s="45">
        <v>1</v>
      </c>
      <c r="H463" s="22">
        <v>287.47</v>
      </c>
      <c r="I463" s="22">
        <v>0</v>
      </c>
      <c r="J463" s="22">
        <v>287.47</v>
      </c>
      <c r="K463" s="29">
        <f t="shared" si="72"/>
        <v>2452900</v>
      </c>
      <c r="L463" s="126">
        <v>0</v>
      </c>
      <c r="M463" s="126">
        <v>0</v>
      </c>
      <c r="N463" s="126">
        <v>0</v>
      </c>
      <c r="O463" s="22">
        <v>2452900</v>
      </c>
      <c r="P463" s="36">
        <f t="shared" si="71"/>
        <v>8532.716457369464</v>
      </c>
      <c r="Q463" s="29">
        <v>9673</v>
      </c>
      <c r="R463" s="55" t="s">
        <v>84</v>
      </c>
    </row>
    <row r="464" spans="1:18" s="128" customFormat="1" ht="19.5" customHeight="1">
      <c r="A464" s="50" t="s">
        <v>1315</v>
      </c>
      <c r="B464" s="51" t="s">
        <v>481</v>
      </c>
      <c r="C464" s="40">
        <v>1959</v>
      </c>
      <c r="D464" s="40" t="s">
        <v>30</v>
      </c>
      <c r="E464" s="40" t="s">
        <v>29</v>
      </c>
      <c r="F464" s="45">
        <v>2</v>
      </c>
      <c r="G464" s="45">
        <v>1</v>
      </c>
      <c r="H464" s="22">
        <v>281.8</v>
      </c>
      <c r="I464" s="22">
        <v>0</v>
      </c>
      <c r="J464" s="22">
        <v>281.8</v>
      </c>
      <c r="K464" s="29">
        <f t="shared" si="72"/>
        <v>2447600</v>
      </c>
      <c r="L464" s="126">
        <v>0</v>
      </c>
      <c r="M464" s="126">
        <v>0</v>
      </c>
      <c r="N464" s="126">
        <v>0</v>
      </c>
      <c r="O464" s="22">
        <v>2447600</v>
      </c>
      <c r="P464" s="36">
        <f t="shared" si="71"/>
        <v>8685.592618878636</v>
      </c>
      <c r="Q464" s="29">
        <v>9673</v>
      </c>
      <c r="R464" s="55" t="s">
        <v>84</v>
      </c>
    </row>
    <row r="465" spans="1:18" s="128" customFormat="1" ht="19.5" customHeight="1">
      <c r="A465" s="50" t="s">
        <v>1316</v>
      </c>
      <c r="B465" s="51" t="s">
        <v>482</v>
      </c>
      <c r="C465" s="55" t="s">
        <v>329</v>
      </c>
      <c r="D465" s="40" t="s">
        <v>30</v>
      </c>
      <c r="E465" s="40" t="s">
        <v>29</v>
      </c>
      <c r="F465" s="55" t="s">
        <v>330</v>
      </c>
      <c r="G465" s="55" t="s">
        <v>973</v>
      </c>
      <c r="H465" s="22">
        <v>285.09</v>
      </c>
      <c r="I465" s="22">
        <v>0</v>
      </c>
      <c r="J465" s="22">
        <v>285.09</v>
      </c>
      <c r="K465" s="29">
        <f t="shared" si="72"/>
        <v>2447600</v>
      </c>
      <c r="L465" s="126">
        <v>0</v>
      </c>
      <c r="M465" s="126">
        <v>0</v>
      </c>
      <c r="N465" s="126">
        <v>0</v>
      </c>
      <c r="O465" s="33">
        <v>2447600</v>
      </c>
      <c r="P465" s="36">
        <f t="shared" si="71"/>
        <v>8585.359009435617</v>
      </c>
      <c r="Q465" s="29">
        <v>9673</v>
      </c>
      <c r="R465" s="80" t="s">
        <v>85</v>
      </c>
    </row>
    <row r="466" spans="1:18" s="128" customFormat="1" ht="19.5" customHeight="1">
      <c r="A466" s="50" t="s">
        <v>1317</v>
      </c>
      <c r="B466" s="51" t="s">
        <v>483</v>
      </c>
      <c r="C466" s="40">
        <v>1960</v>
      </c>
      <c r="D466" s="40" t="s">
        <v>30</v>
      </c>
      <c r="E466" s="40" t="s">
        <v>29</v>
      </c>
      <c r="F466" s="45">
        <v>2</v>
      </c>
      <c r="G466" s="45">
        <v>1</v>
      </c>
      <c r="H466" s="22">
        <v>278.22</v>
      </c>
      <c r="I466" s="22">
        <v>0</v>
      </c>
      <c r="J466" s="22">
        <v>278.22</v>
      </c>
      <c r="K466" s="29">
        <f t="shared" si="72"/>
        <v>2437000</v>
      </c>
      <c r="L466" s="126">
        <v>0</v>
      </c>
      <c r="M466" s="126">
        <v>0</v>
      </c>
      <c r="N466" s="126">
        <v>0</v>
      </c>
      <c r="O466" s="22">
        <v>2437000</v>
      </c>
      <c r="P466" s="36">
        <f t="shared" si="71"/>
        <v>8759.255265617137</v>
      </c>
      <c r="Q466" s="29">
        <v>9673</v>
      </c>
      <c r="R466" s="80" t="s">
        <v>85</v>
      </c>
    </row>
    <row r="467" spans="1:20" s="128" customFormat="1" ht="19.5" customHeight="1">
      <c r="A467" s="50" t="s">
        <v>1318</v>
      </c>
      <c r="B467" s="51" t="s">
        <v>484</v>
      </c>
      <c r="C467" s="40">
        <v>1960</v>
      </c>
      <c r="D467" s="40" t="s">
        <v>30</v>
      </c>
      <c r="E467" s="40" t="s">
        <v>29</v>
      </c>
      <c r="F467" s="45">
        <v>2</v>
      </c>
      <c r="G467" s="45">
        <v>1</v>
      </c>
      <c r="H467" s="22">
        <v>280.31</v>
      </c>
      <c r="I467" s="22">
        <v>0</v>
      </c>
      <c r="J467" s="22">
        <v>280.31</v>
      </c>
      <c r="K467" s="29">
        <f t="shared" si="72"/>
        <v>2452900</v>
      </c>
      <c r="L467" s="126">
        <v>0</v>
      </c>
      <c r="M467" s="126">
        <v>0</v>
      </c>
      <c r="N467" s="126">
        <v>0</v>
      </c>
      <c r="O467" s="22">
        <v>2452900</v>
      </c>
      <c r="P467" s="36">
        <f t="shared" si="71"/>
        <v>8750.668902286754</v>
      </c>
      <c r="Q467" s="29">
        <v>9673</v>
      </c>
      <c r="R467" s="80" t="s">
        <v>85</v>
      </c>
      <c r="S467" s="129"/>
      <c r="T467" s="129"/>
    </row>
    <row r="468" spans="1:18" s="128" customFormat="1" ht="19.5" customHeight="1">
      <c r="A468" s="50" t="s">
        <v>1319</v>
      </c>
      <c r="B468" s="51" t="s">
        <v>485</v>
      </c>
      <c r="C468" s="40">
        <v>1960</v>
      </c>
      <c r="D468" s="40" t="s">
        <v>30</v>
      </c>
      <c r="E468" s="40" t="s">
        <v>29</v>
      </c>
      <c r="F468" s="45">
        <v>2</v>
      </c>
      <c r="G468" s="45">
        <v>1</v>
      </c>
      <c r="H468" s="22">
        <v>284.93</v>
      </c>
      <c r="I468" s="22">
        <v>0</v>
      </c>
      <c r="J468" s="22">
        <v>284.93</v>
      </c>
      <c r="K468" s="29">
        <f t="shared" si="72"/>
        <v>2452900</v>
      </c>
      <c r="L468" s="126">
        <v>0</v>
      </c>
      <c r="M468" s="126">
        <v>0</v>
      </c>
      <c r="N468" s="126">
        <v>0</v>
      </c>
      <c r="O468" s="22">
        <v>2452900</v>
      </c>
      <c r="P468" s="36">
        <f t="shared" si="71"/>
        <v>8608.78110413084</v>
      </c>
      <c r="Q468" s="29">
        <v>9673</v>
      </c>
      <c r="R468" s="80" t="s">
        <v>85</v>
      </c>
    </row>
    <row r="469" spans="1:18" s="128" customFormat="1" ht="19.5" customHeight="1">
      <c r="A469" s="50" t="s">
        <v>1320</v>
      </c>
      <c r="B469" s="51" t="s">
        <v>486</v>
      </c>
      <c r="C469" s="55" t="s">
        <v>329</v>
      </c>
      <c r="D469" s="40" t="s">
        <v>30</v>
      </c>
      <c r="E469" s="40" t="s">
        <v>29</v>
      </c>
      <c r="F469" s="55" t="s">
        <v>330</v>
      </c>
      <c r="G469" s="55" t="s">
        <v>973</v>
      </c>
      <c r="H469" s="22">
        <v>284.13</v>
      </c>
      <c r="I469" s="22">
        <v>0</v>
      </c>
      <c r="J469" s="22">
        <v>284.13</v>
      </c>
      <c r="K469" s="29">
        <f t="shared" si="72"/>
        <v>2458200</v>
      </c>
      <c r="L469" s="126">
        <v>0</v>
      </c>
      <c r="M469" s="126">
        <v>0</v>
      </c>
      <c r="N469" s="126">
        <v>0</v>
      </c>
      <c r="O469" s="33">
        <v>2458200</v>
      </c>
      <c r="P469" s="36">
        <f t="shared" si="71"/>
        <v>8651.67352972231</v>
      </c>
      <c r="Q469" s="29">
        <v>9673</v>
      </c>
      <c r="R469" s="80" t="s">
        <v>85</v>
      </c>
    </row>
    <row r="470" spans="1:18" s="128" customFormat="1" ht="19.5" customHeight="1">
      <c r="A470" s="50" t="s">
        <v>1321</v>
      </c>
      <c r="B470" s="51" t="s">
        <v>487</v>
      </c>
      <c r="C470" s="40">
        <v>1960</v>
      </c>
      <c r="D470" s="40" t="s">
        <v>30</v>
      </c>
      <c r="E470" s="40" t="s">
        <v>29</v>
      </c>
      <c r="F470" s="45">
        <v>2</v>
      </c>
      <c r="G470" s="45">
        <v>1</v>
      </c>
      <c r="H470" s="22">
        <v>284.27</v>
      </c>
      <c r="I470" s="22">
        <v>0</v>
      </c>
      <c r="J470" s="22">
        <v>284.27</v>
      </c>
      <c r="K470" s="29">
        <f t="shared" si="72"/>
        <v>2442300</v>
      </c>
      <c r="L470" s="126">
        <v>0</v>
      </c>
      <c r="M470" s="126">
        <v>0</v>
      </c>
      <c r="N470" s="126">
        <v>0</v>
      </c>
      <c r="O470" s="22">
        <v>2442300</v>
      </c>
      <c r="P470" s="36">
        <f t="shared" si="71"/>
        <v>8591.479931051466</v>
      </c>
      <c r="Q470" s="29">
        <v>9673</v>
      </c>
      <c r="R470" s="80" t="s">
        <v>85</v>
      </c>
    </row>
    <row r="471" spans="1:20" s="128" customFormat="1" ht="19.5" customHeight="1">
      <c r="A471" s="50" t="s">
        <v>1322</v>
      </c>
      <c r="B471" s="51" t="s">
        <v>488</v>
      </c>
      <c r="C471" s="40">
        <v>1960</v>
      </c>
      <c r="D471" s="40" t="s">
        <v>30</v>
      </c>
      <c r="E471" s="40" t="s">
        <v>29</v>
      </c>
      <c r="F471" s="45">
        <v>2</v>
      </c>
      <c r="G471" s="45">
        <v>1</v>
      </c>
      <c r="H471" s="22">
        <v>282.14</v>
      </c>
      <c r="I471" s="22">
        <v>0</v>
      </c>
      <c r="J471" s="22">
        <v>282.14</v>
      </c>
      <c r="K471" s="29">
        <f t="shared" si="72"/>
        <v>2431700</v>
      </c>
      <c r="L471" s="126">
        <v>0</v>
      </c>
      <c r="M471" s="126">
        <v>0</v>
      </c>
      <c r="N471" s="126">
        <v>0</v>
      </c>
      <c r="O471" s="22">
        <v>2431700</v>
      </c>
      <c r="P471" s="36">
        <f t="shared" si="71"/>
        <v>8618.770822995677</v>
      </c>
      <c r="Q471" s="29">
        <v>9673</v>
      </c>
      <c r="R471" s="80" t="s">
        <v>85</v>
      </c>
      <c r="S471" s="129"/>
      <c r="T471" s="129"/>
    </row>
    <row r="472" spans="1:18" s="128" customFormat="1" ht="19.5" customHeight="1">
      <c r="A472" s="50" t="s">
        <v>1323</v>
      </c>
      <c r="B472" s="51" t="s">
        <v>489</v>
      </c>
      <c r="C472" s="40">
        <v>1961</v>
      </c>
      <c r="D472" s="40" t="s">
        <v>30</v>
      </c>
      <c r="E472" s="40" t="s">
        <v>29</v>
      </c>
      <c r="F472" s="45">
        <v>2</v>
      </c>
      <c r="G472" s="45">
        <v>2</v>
      </c>
      <c r="H472" s="22">
        <v>802.53</v>
      </c>
      <c r="I472" s="22">
        <v>0</v>
      </c>
      <c r="J472" s="22">
        <v>802.53</v>
      </c>
      <c r="K472" s="29">
        <f t="shared" si="72"/>
        <v>4207200</v>
      </c>
      <c r="L472" s="126">
        <v>0</v>
      </c>
      <c r="M472" s="126">
        <v>0</v>
      </c>
      <c r="N472" s="126">
        <v>0</v>
      </c>
      <c r="O472" s="22">
        <v>4207200</v>
      </c>
      <c r="P472" s="36">
        <f t="shared" si="71"/>
        <v>5242.420844080595</v>
      </c>
      <c r="Q472" s="29">
        <v>9673</v>
      </c>
      <c r="R472" s="75" t="s">
        <v>85</v>
      </c>
    </row>
    <row r="473" spans="1:18" s="128" customFormat="1" ht="19.5" customHeight="1">
      <c r="A473" s="50" t="s">
        <v>1324</v>
      </c>
      <c r="B473" s="51" t="s">
        <v>490</v>
      </c>
      <c r="C473" s="40">
        <v>1960</v>
      </c>
      <c r="D473" s="40" t="s">
        <v>30</v>
      </c>
      <c r="E473" s="40" t="s">
        <v>29</v>
      </c>
      <c r="F473" s="45">
        <v>2</v>
      </c>
      <c r="G473" s="45">
        <v>1</v>
      </c>
      <c r="H473" s="22">
        <v>283.6</v>
      </c>
      <c r="I473" s="22">
        <v>0</v>
      </c>
      <c r="J473" s="22">
        <v>283.6</v>
      </c>
      <c r="K473" s="29">
        <f t="shared" si="72"/>
        <v>2447600</v>
      </c>
      <c r="L473" s="126">
        <v>0</v>
      </c>
      <c r="M473" s="126">
        <v>0</v>
      </c>
      <c r="N473" s="126">
        <v>0</v>
      </c>
      <c r="O473" s="22">
        <v>2447600</v>
      </c>
      <c r="P473" s="36">
        <f t="shared" si="71"/>
        <v>8630.465444287729</v>
      </c>
      <c r="Q473" s="29">
        <v>9673</v>
      </c>
      <c r="R473" s="80" t="s">
        <v>85</v>
      </c>
    </row>
    <row r="474" spans="1:18" s="128" customFormat="1" ht="19.5" customHeight="1">
      <c r="A474" s="50" t="s">
        <v>1325</v>
      </c>
      <c r="B474" s="51" t="s">
        <v>491</v>
      </c>
      <c r="C474" s="40">
        <v>1960</v>
      </c>
      <c r="D474" s="40" t="s">
        <v>30</v>
      </c>
      <c r="E474" s="40" t="s">
        <v>29</v>
      </c>
      <c r="F474" s="45">
        <v>2</v>
      </c>
      <c r="G474" s="45">
        <v>1</v>
      </c>
      <c r="H474" s="22">
        <v>288.5</v>
      </c>
      <c r="I474" s="22">
        <v>0</v>
      </c>
      <c r="J474" s="22">
        <v>288.5</v>
      </c>
      <c r="K474" s="29">
        <f t="shared" si="72"/>
        <v>2447600</v>
      </c>
      <c r="L474" s="126">
        <v>0</v>
      </c>
      <c r="M474" s="126">
        <v>0</v>
      </c>
      <c r="N474" s="126">
        <v>0</v>
      </c>
      <c r="O474" s="22">
        <v>2447600</v>
      </c>
      <c r="P474" s="36">
        <f t="shared" si="71"/>
        <v>8483.882149046794</v>
      </c>
      <c r="Q474" s="29">
        <v>9673</v>
      </c>
      <c r="R474" s="80" t="s">
        <v>85</v>
      </c>
    </row>
    <row r="475" spans="1:18" s="128" customFormat="1" ht="19.5" customHeight="1">
      <c r="A475" s="50" t="s">
        <v>1326</v>
      </c>
      <c r="B475" s="51" t="s">
        <v>492</v>
      </c>
      <c r="C475" s="40">
        <v>1960</v>
      </c>
      <c r="D475" s="40" t="s">
        <v>30</v>
      </c>
      <c r="E475" s="40" t="s">
        <v>29</v>
      </c>
      <c r="F475" s="40">
        <v>2</v>
      </c>
      <c r="G475" s="40">
        <v>2</v>
      </c>
      <c r="H475" s="22">
        <v>776.95</v>
      </c>
      <c r="I475" s="22">
        <v>0</v>
      </c>
      <c r="J475" s="22">
        <v>776.95</v>
      </c>
      <c r="K475" s="29">
        <f t="shared" si="72"/>
        <v>4466900</v>
      </c>
      <c r="L475" s="126">
        <v>0</v>
      </c>
      <c r="M475" s="126">
        <v>0</v>
      </c>
      <c r="N475" s="126">
        <v>0</v>
      </c>
      <c r="O475" s="33">
        <v>4466900</v>
      </c>
      <c r="P475" s="36">
        <f t="shared" si="71"/>
        <v>5749.276015187592</v>
      </c>
      <c r="Q475" s="29">
        <v>9673</v>
      </c>
      <c r="R475" s="80" t="s">
        <v>85</v>
      </c>
    </row>
    <row r="476" spans="1:18" s="128" customFormat="1" ht="19.5" customHeight="1">
      <c r="A476" s="50" t="s">
        <v>1327</v>
      </c>
      <c r="B476" s="51" t="s">
        <v>493</v>
      </c>
      <c r="C476" s="40">
        <v>1960</v>
      </c>
      <c r="D476" s="40" t="s">
        <v>30</v>
      </c>
      <c r="E476" s="40" t="s">
        <v>29</v>
      </c>
      <c r="F476" s="45">
        <v>2</v>
      </c>
      <c r="G476" s="45">
        <v>1</v>
      </c>
      <c r="H476" s="22">
        <v>279.52</v>
      </c>
      <c r="I476" s="22">
        <v>0</v>
      </c>
      <c r="J476" s="22">
        <v>279.52</v>
      </c>
      <c r="K476" s="29">
        <f t="shared" si="72"/>
        <v>2474100</v>
      </c>
      <c r="L476" s="126">
        <v>0</v>
      </c>
      <c r="M476" s="126">
        <v>0</v>
      </c>
      <c r="N476" s="126">
        <v>0</v>
      </c>
      <c r="O476" s="22">
        <v>2474100</v>
      </c>
      <c r="P476" s="36">
        <f t="shared" si="71"/>
        <v>8851.244991413852</v>
      </c>
      <c r="Q476" s="29">
        <v>9673</v>
      </c>
      <c r="R476" s="80" t="s">
        <v>85</v>
      </c>
    </row>
    <row r="477" spans="1:20" s="128" customFormat="1" ht="19.5" customHeight="1">
      <c r="A477" s="50" t="s">
        <v>1328</v>
      </c>
      <c r="B477" s="51" t="s">
        <v>494</v>
      </c>
      <c r="C477" s="40">
        <v>1948</v>
      </c>
      <c r="D477" s="40">
        <v>2015</v>
      </c>
      <c r="E477" s="40" t="s">
        <v>29</v>
      </c>
      <c r="F477" s="45">
        <v>3</v>
      </c>
      <c r="G477" s="45">
        <v>2</v>
      </c>
      <c r="H477" s="22">
        <v>914.63</v>
      </c>
      <c r="I477" s="22">
        <v>224.4</v>
      </c>
      <c r="J477" s="22">
        <v>690.23</v>
      </c>
      <c r="K477" s="29">
        <f t="shared" si="72"/>
        <v>386320</v>
      </c>
      <c r="L477" s="126">
        <v>0</v>
      </c>
      <c r="M477" s="126">
        <v>0</v>
      </c>
      <c r="N477" s="126">
        <v>0</v>
      </c>
      <c r="O477" s="22">
        <v>386320</v>
      </c>
      <c r="P477" s="36">
        <f t="shared" si="71"/>
        <v>422.37844811563144</v>
      </c>
      <c r="Q477" s="29">
        <v>9673</v>
      </c>
      <c r="R477" s="55" t="s">
        <v>83</v>
      </c>
      <c r="S477" s="129"/>
      <c r="T477" s="129"/>
    </row>
    <row r="478" spans="1:18" s="128" customFormat="1" ht="19.5" customHeight="1">
      <c r="A478" s="50" t="s">
        <v>1329</v>
      </c>
      <c r="B478" s="51" t="s">
        <v>495</v>
      </c>
      <c r="C478" s="40">
        <v>1953</v>
      </c>
      <c r="D478" s="40" t="s">
        <v>30</v>
      </c>
      <c r="E478" s="40" t="s">
        <v>29</v>
      </c>
      <c r="F478" s="45">
        <v>2</v>
      </c>
      <c r="G478" s="45">
        <v>2</v>
      </c>
      <c r="H478" s="22">
        <v>1111.12</v>
      </c>
      <c r="I478" s="22">
        <v>96.3</v>
      </c>
      <c r="J478" s="22">
        <v>1014.82</v>
      </c>
      <c r="K478" s="29">
        <f t="shared" si="72"/>
        <v>3596688.24</v>
      </c>
      <c r="L478" s="126">
        <v>0</v>
      </c>
      <c r="M478" s="126">
        <v>0</v>
      </c>
      <c r="N478" s="126">
        <v>0</v>
      </c>
      <c r="O478" s="22">
        <v>3596688.24</v>
      </c>
      <c r="P478" s="36">
        <f t="shared" si="71"/>
        <v>3236.9935200518403</v>
      </c>
      <c r="Q478" s="29">
        <v>9673</v>
      </c>
      <c r="R478" s="55" t="s">
        <v>83</v>
      </c>
    </row>
    <row r="479" spans="1:18" s="128" customFormat="1" ht="19.5" customHeight="1">
      <c r="A479" s="50" t="s">
        <v>1330</v>
      </c>
      <c r="B479" s="51" t="s">
        <v>496</v>
      </c>
      <c r="C479" s="40">
        <v>1953</v>
      </c>
      <c r="D479" s="40" t="s">
        <v>30</v>
      </c>
      <c r="E479" s="40" t="s">
        <v>29</v>
      </c>
      <c r="F479" s="45">
        <v>2</v>
      </c>
      <c r="G479" s="45">
        <v>2</v>
      </c>
      <c r="H479" s="22">
        <v>1106.9</v>
      </c>
      <c r="I479" s="22">
        <v>0</v>
      </c>
      <c r="J479" s="22">
        <v>1106.9</v>
      </c>
      <c r="K479" s="29">
        <f t="shared" si="72"/>
        <v>3586446.3</v>
      </c>
      <c r="L479" s="126">
        <v>0</v>
      </c>
      <c r="M479" s="126">
        <v>0</v>
      </c>
      <c r="N479" s="126">
        <v>0</v>
      </c>
      <c r="O479" s="22">
        <v>3586446.3</v>
      </c>
      <c r="P479" s="36">
        <f t="shared" si="71"/>
        <v>3240.081579185111</v>
      </c>
      <c r="Q479" s="29">
        <v>9673</v>
      </c>
      <c r="R479" s="55" t="s">
        <v>83</v>
      </c>
    </row>
    <row r="480" spans="1:18" s="128" customFormat="1" ht="19.5" customHeight="1">
      <c r="A480" s="50" t="s">
        <v>1331</v>
      </c>
      <c r="B480" s="51" t="s">
        <v>497</v>
      </c>
      <c r="C480" s="40">
        <v>1952</v>
      </c>
      <c r="D480" s="40" t="s">
        <v>30</v>
      </c>
      <c r="E480" s="40" t="s">
        <v>29</v>
      </c>
      <c r="F480" s="40">
        <v>3</v>
      </c>
      <c r="G480" s="40">
        <v>3</v>
      </c>
      <c r="H480" s="22">
        <v>2205.6</v>
      </c>
      <c r="I480" s="22">
        <v>0</v>
      </c>
      <c r="J480" s="22">
        <v>2205.6</v>
      </c>
      <c r="K480" s="29">
        <f t="shared" si="72"/>
        <v>6252991.2</v>
      </c>
      <c r="L480" s="126">
        <v>0</v>
      </c>
      <c r="M480" s="126">
        <v>0</v>
      </c>
      <c r="N480" s="126">
        <v>0</v>
      </c>
      <c r="O480" s="33">
        <v>6252991.2</v>
      </c>
      <c r="P480" s="36">
        <f t="shared" si="71"/>
        <v>2835.052230685528</v>
      </c>
      <c r="Q480" s="29">
        <v>9673</v>
      </c>
      <c r="R480" s="55" t="s">
        <v>83</v>
      </c>
    </row>
    <row r="481" spans="1:18" s="128" customFormat="1" ht="19.5" customHeight="1">
      <c r="A481" s="50" t="s">
        <v>1332</v>
      </c>
      <c r="B481" s="51" t="s">
        <v>498</v>
      </c>
      <c r="C481" s="40">
        <v>1950</v>
      </c>
      <c r="D481" s="40" t="s">
        <v>30</v>
      </c>
      <c r="E481" s="40" t="s">
        <v>29</v>
      </c>
      <c r="F481" s="45">
        <v>2</v>
      </c>
      <c r="G481" s="45">
        <v>2</v>
      </c>
      <c r="H481" s="22">
        <v>709</v>
      </c>
      <c r="I481" s="22">
        <v>0</v>
      </c>
      <c r="J481" s="22">
        <v>709</v>
      </c>
      <c r="K481" s="29">
        <f t="shared" si="72"/>
        <v>2620743</v>
      </c>
      <c r="L481" s="126">
        <v>0</v>
      </c>
      <c r="M481" s="126">
        <v>0</v>
      </c>
      <c r="N481" s="126">
        <v>0</v>
      </c>
      <c r="O481" s="22">
        <v>2620743</v>
      </c>
      <c r="P481" s="36">
        <f t="shared" si="71"/>
        <v>3696.3935119887165</v>
      </c>
      <c r="Q481" s="29">
        <v>9673</v>
      </c>
      <c r="R481" s="55" t="s">
        <v>83</v>
      </c>
    </row>
    <row r="482" spans="1:20" s="128" customFormat="1" ht="19.5" customHeight="1">
      <c r="A482" s="50" t="s">
        <v>1333</v>
      </c>
      <c r="B482" s="51" t="s">
        <v>499</v>
      </c>
      <c r="C482" s="40">
        <v>1952</v>
      </c>
      <c r="D482" s="40" t="s">
        <v>30</v>
      </c>
      <c r="E482" s="40" t="s">
        <v>29</v>
      </c>
      <c r="F482" s="45">
        <v>3</v>
      </c>
      <c r="G482" s="45">
        <v>3</v>
      </c>
      <c r="H482" s="36">
        <v>1764.41</v>
      </c>
      <c r="I482" s="36">
        <v>0</v>
      </c>
      <c r="J482" s="36">
        <v>1764.41</v>
      </c>
      <c r="K482" s="29">
        <f t="shared" si="72"/>
        <v>5182223.07</v>
      </c>
      <c r="L482" s="126">
        <v>0</v>
      </c>
      <c r="M482" s="126">
        <v>0</v>
      </c>
      <c r="N482" s="126">
        <v>0</v>
      </c>
      <c r="O482" s="22">
        <v>5182223.07</v>
      </c>
      <c r="P482" s="36">
        <f t="shared" si="71"/>
        <v>2937.085524339581</v>
      </c>
      <c r="Q482" s="29">
        <v>9673</v>
      </c>
      <c r="R482" s="55" t="s">
        <v>83</v>
      </c>
      <c r="S482" s="129"/>
      <c r="T482" s="129"/>
    </row>
    <row r="483" spans="1:21" s="128" customFormat="1" ht="19.5" customHeight="1">
      <c r="A483" s="50" t="s">
        <v>1334</v>
      </c>
      <c r="B483" s="51" t="s">
        <v>500</v>
      </c>
      <c r="C483" s="40">
        <v>1957</v>
      </c>
      <c r="D483" s="40" t="s">
        <v>30</v>
      </c>
      <c r="E483" s="40" t="s">
        <v>29</v>
      </c>
      <c r="F483" s="45">
        <v>4</v>
      </c>
      <c r="G483" s="45">
        <v>4</v>
      </c>
      <c r="H483" s="22">
        <v>3811.33</v>
      </c>
      <c r="I483" s="22">
        <v>529.55</v>
      </c>
      <c r="J483" s="22">
        <v>3281.78</v>
      </c>
      <c r="K483" s="29">
        <f t="shared" si="72"/>
        <v>10150097.91</v>
      </c>
      <c r="L483" s="126">
        <v>0</v>
      </c>
      <c r="M483" s="126">
        <v>0</v>
      </c>
      <c r="N483" s="126">
        <v>0</v>
      </c>
      <c r="O483" s="22">
        <v>10150097.91</v>
      </c>
      <c r="P483" s="36">
        <f t="shared" si="71"/>
        <v>2663.1380410512866</v>
      </c>
      <c r="Q483" s="29">
        <v>9673</v>
      </c>
      <c r="R483" s="55" t="s">
        <v>83</v>
      </c>
      <c r="U483" s="129"/>
    </row>
    <row r="484" spans="1:18" s="128" customFormat="1" ht="19.5" customHeight="1">
      <c r="A484" s="50" t="s">
        <v>1335</v>
      </c>
      <c r="B484" s="51" t="s">
        <v>501</v>
      </c>
      <c r="C484" s="40">
        <v>1945</v>
      </c>
      <c r="D484" s="40" t="s">
        <v>30</v>
      </c>
      <c r="E484" s="40" t="s">
        <v>29</v>
      </c>
      <c r="F484" s="45">
        <v>4</v>
      </c>
      <c r="G484" s="45">
        <v>5</v>
      </c>
      <c r="H484" s="36">
        <v>2748.95</v>
      </c>
      <c r="I484" s="36">
        <v>792</v>
      </c>
      <c r="J484" s="36">
        <v>1956.95</v>
      </c>
      <c r="K484" s="29">
        <f t="shared" si="72"/>
        <v>7571701.65</v>
      </c>
      <c r="L484" s="126">
        <v>0</v>
      </c>
      <c r="M484" s="126">
        <v>0</v>
      </c>
      <c r="N484" s="126">
        <v>0</v>
      </c>
      <c r="O484" s="22">
        <v>7571701.65</v>
      </c>
      <c r="P484" s="36">
        <f aca="true" t="shared" si="73" ref="P484:P547">K484/H484</f>
        <v>2754.3977336801327</v>
      </c>
      <c r="Q484" s="29">
        <v>9673</v>
      </c>
      <c r="R484" s="55" t="s">
        <v>83</v>
      </c>
    </row>
    <row r="485" spans="1:20" s="128" customFormat="1" ht="19.5" customHeight="1">
      <c r="A485" s="50" t="s">
        <v>1336</v>
      </c>
      <c r="B485" s="51" t="s">
        <v>502</v>
      </c>
      <c r="C485" s="40">
        <v>1950</v>
      </c>
      <c r="D485" s="40" t="s">
        <v>30</v>
      </c>
      <c r="E485" s="40" t="s">
        <v>29</v>
      </c>
      <c r="F485" s="45">
        <v>3</v>
      </c>
      <c r="G485" s="45">
        <v>6</v>
      </c>
      <c r="H485" s="36">
        <v>2369.63</v>
      </c>
      <c r="I485" s="36">
        <v>871</v>
      </c>
      <c r="J485" s="36">
        <v>1498.63</v>
      </c>
      <c r="K485" s="29">
        <f aca="true" t="shared" si="74" ref="K485:K548">SUM(L485:O485)</f>
        <v>769900</v>
      </c>
      <c r="L485" s="126">
        <v>0</v>
      </c>
      <c r="M485" s="126">
        <v>0</v>
      </c>
      <c r="N485" s="126">
        <v>0</v>
      </c>
      <c r="O485" s="22">
        <v>769900</v>
      </c>
      <c r="P485" s="36">
        <f t="shared" si="73"/>
        <v>324.9030439351291</v>
      </c>
      <c r="Q485" s="29">
        <v>9673</v>
      </c>
      <c r="R485" s="55" t="s">
        <v>83</v>
      </c>
      <c r="S485" s="129"/>
      <c r="T485" s="129"/>
    </row>
    <row r="486" spans="1:18" s="128" customFormat="1" ht="19.5" customHeight="1">
      <c r="A486" s="50" t="s">
        <v>1337</v>
      </c>
      <c r="B486" s="51" t="s">
        <v>503</v>
      </c>
      <c r="C486" s="40">
        <v>1953</v>
      </c>
      <c r="D486" s="40" t="s">
        <v>30</v>
      </c>
      <c r="E486" s="40" t="s">
        <v>29</v>
      </c>
      <c r="F486" s="45">
        <v>4</v>
      </c>
      <c r="G486" s="45">
        <v>4</v>
      </c>
      <c r="H486" s="22">
        <v>2527.62</v>
      </c>
      <c r="I486" s="22">
        <v>1168.8</v>
      </c>
      <c r="J486" s="22">
        <v>1358.82</v>
      </c>
      <c r="K486" s="29">
        <f t="shared" si="74"/>
        <v>7034533.74</v>
      </c>
      <c r="L486" s="126">
        <v>0</v>
      </c>
      <c r="M486" s="126">
        <v>0</v>
      </c>
      <c r="N486" s="126">
        <v>0</v>
      </c>
      <c r="O486" s="22">
        <v>7034533.74</v>
      </c>
      <c r="P486" s="36">
        <f t="shared" si="73"/>
        <v>2783.0661808341447</v>
      </c>
      <c r="Q486" s="29">
        <v>9673</v>
      </c>
      <c r="R486" s="55" t="s">
        <v>83</v>
      </c>
    </row>
    <row r="487" spans="1:18" s="128" customFormat="1" ht="19.5" customHeight="1">
      <c r="A487" s="50" t="s">
        <v>1338</v>
      </c>
      <c r="B487" s="51" t="s">
        <v>504</v>
      </c>
      <c r="C487" s="40">
        <v>1947</v>
      </c>
      <c r="D487" s="40" t="s">
        <v>30</v>
      </c>
      <c r="E487" s="40" t="s">
        <v>29</v>
      </c>
      <c r="F487" s="45">
        <v>3</v>
      </c>
      <c r="G487" s="45">
        <v>3</v>
      </c>
      <c r="H487" s="22">
        <v>1324.1</v>
      </c>
      <c r="I487" s="22">
        <v>293.2</v>
      </c>
      <c r="J487" s="22">
        <v>1030.9</v>
      </c>
      <c r="K487" s="29">
        <f t="shared" si="74"/>
        <v>4113590.7</v>
      </c>
      <c r="L487" s="126">
        <v>0</v>
      </c>
      <c r="M487" s="126">
        <v>0</v>
      </c>
      <c r="N487" s="126">
        <v>0</v>
      </c>
      <c r="O487" s="22">
        <v>4113590.7</v>
      </c>
      <c r="P487" s="36">
        <f t="shared" si="73"/>
        <v>3106.7069707726005</v>
      </c>
      <c r="Q487" s="29">
        <v>9673</v>
      </c>
      <c r="R487" s="55" t="s">
        <v>83</v>
      </c>
    </row>
    <row r="488" spans="1:18" s="128" customFormat="1" ht="19.5" customHeight="1">
      <c r="A488" s="50" t="s">
        <v>1339</v>
      </c>
      <c r="B488" s="51" t="s">
        <v>505</v>
      </c>
      <c r="C488" s="40">
        <v>1947</v>
      </c>
      <c r="D488" s="40" t="s">
        <v>30</v>
      </c>
      <c r="E488" s="40" t="s">
        <v>29</v>
      </c>
      <c r="F488" s="45">
        <v>4</v>
      </c>
      <c r="G488" s="45">
        <v>3</v>
      </c>
      <c r="H488" s="22">
        <v>2187.9</v>
      </c>
      <c r="I488" s="22">
        <v>861.4</v>
      </c>
      <c r="J488" s="22">
        <v>1326.5</v>
      </c>
      <c r="K488" s="29">
        <f t="shared" si="74"/>
        <v>6210033</v>
      </c>
      <c r="L488" s="126">
        <v>0</v>
      </c>
      <c r="M488" s="126">
        <v>0</v>
      </c>
      <c r="N488" s="126">
        <v>0</v>
      </c>
      <c r="O488" s="22">
        <v>6210033</v>
      </c>
      <c r="P488" s="36">
        <f t="shared" si="73"/>
        <v>2838.353215412039</v>
      </c>
      <c r="Q488" s="29">
        <v>9673</v>
      </c>
      <c r="R488" s="55" t="s">
        <v>83</v>
      </c>
    </row>
    <row r="489" spans="1:18" s="128" customFormat="1" ht="19.5" customHeight="1">
      <c r="A489" s="50" t="s">
        <v>1340</v>
      </c>
      <c r="B489" s="51" t="s">
        <v>506</v>
      </c>
      <c r="C489" s="40">
        <v>1956</v>
      </c>
      <c r="D489" s="40" t="s">
        <v>30</v>
      </c>
      <c r="E489" s="40" t="s">
        <v>29</v>
      </c>
      <c r="F489" s="45">
        <v>3</v>
      </c>
      <c r="G489" s="45">
        <v>1</v>
      </c>
      <c r="H489" s="22">
        <v>614.6</v>
      </c>
      <c r="I489" s="22">
        <v>212.3</v>
      </c>
      <c r="J489" s="22">
        <v>402.3</v>
      </c>
      <c r="K489" s="29">
        <f t="shared" si="74"/>
        <v>2391634.2</v>
      </c>
      <c r="L489" s="126">
        <v>0</v>
      </c>
      <c r="M489" s="126">
        <v>0</v>
      </c>
      <c r="N489" s="126">
        <v>0</v>
      </c>
      <c r="O489" s="22">
        <v>2391634.2</v>
      </c>
      <c r="P489" s="36">
        <f t="shared" si="73"/>
        <v>3891.367068011715</v>
      </c>
      <c r="Q489" s="29">
        <v>9673</v>
      </c>
      <c r="R489" s="55" t="s">
        <v>83</v>
      </c>
    </row>
    <row r="490" spans="1:18" s="128" customFormat="1" ht="19.5" customHeight="1">
      <c r="A490" s="50" t="s">
        <v>1341</v>
      </c>
      <c r="B490" s="51" t="s">
        <v>507</v>
      </c>
      <c r="C490" s="40">
        <v>1917</v>
      </c>
      <c r="D490" s="40" t="s">
        <v>30</v>
      </c>
      <c r="E490" s="40" t="s">
        <v>29</v>
      </c>
      <c r="F490" s="45">
        <v>3</v>
      </c>
      <c r="G490" s="45">
        <v>1</v>
      </c>
      <c r="H490" s="22">
        <v>391.48</v>
      </c>
      <c r="I490" s="22">
        <v>129.1</v>
      </c>
      <c r="J490" s="22">
        <v>262.38</v>
      </c>
      <c r="K490" s="29">
        <f t="shared" si="74"/>
        <v>1850121.96</v>
      </c>
      <c r="L490" s="126">
        <v>0</v>
      </c>
      <c r="M490" s="126">
        <v>0</v>
      </c>
      <c r="N490" s="126">
        <v>0</v>
      </c>
      <c r="O490" s="22">
        <v>1850121.96</v>
      </c>
      <c r="P490" s="36">
        <f t="shared" si="73"/>
        <v>4725.9680188004495</v>
      </c>
      <c r="Q490" s="29">
        <v>9673</v>
      </c>
      <c r="R490" s="75" t="s">
        <v>83</v>
      </c>
    </row>
    <row r="491" spans="1:18" s="128" customFormat="1" ht="19.5" customHeight="1">
      <c r="A491" s="50" t="s">
        <v>1342</v>
      </c>
      <c r="B491" s="51" t="s">
        <v>508</v>
      </c>
      <c r="C491" s="37">
        <v>1917</v>
      </c>
      <c r="D491" s="40" t="s">
        <v>30</v>
      </c>
      <c r="E491" s="40" t="s">
        <v>29</v>
      </c>
      <c r="F491" s="45">
        <v>3</v>
      </c>
      <c r="G491" s="45">
        <v>2</v>
      </c>
      <c r="H491" s="22">
        <v>980</v>
      </c>
      <c r="I491" s="36">
        <v>403.4</v>
      </c>
      <c r="J491" s="22">
        <v>576.6</v>
      </c>
      <c r="K491" s="29">
        <f t="shared" si="74"/>
        <v>3278460</v>
      </c>
      <c r="L491" s="126">
        <v>0</v>
      </c>
      <c r="M491" s="126">
        <v>0</v>
      </c>
      <c r="N491" s="126">
        <v>0</v>
      </c>
      <c r="O491" s="22">
        <v>3278460</v>
      </c>
      <c r="P491" s="36">
        <f t="shared" si="73"/>
        <v>3345.3673469387754</v>
      </c>
      <c r="Q491" s="29">
        <v>9673</v>
      </c>
      <c r="R491" s="75" t="s">
        <v>83</v>
      </c>
    </row>
    <row r="492" spans="1:18" s="128" customFormat="1" ht="19.5" customHeight="1">
      <c r="A492" s="50" t="s">
        <v>1343</v>
      </c>
      <c r="B492" s="51" t="s">
        <v>509</v>
      </c>
      <c r="C492" s="40">
        <v>1917</v>
      </c>
      <c r="D492" s="40" t="s">
        <v>30</v>
      </c>
      <c r="E492" s="40" t="s">
        <v>29</v>
      </c>
      <c r="F492" s="45">
        <v>3</v>
      </c>
      <c r="G492" s="45">
        <v>1</v>
      </c>
      <c r="H492" s="22">
        <v>417.1</v>
      </c>
      <c r="I492" s="22">
        <v>118.3</v>
      </c>
      <c r="J492" s="22">
        <v>298.8</v>
      </c>
      <c r="K492" s="29">
        <f t="shared" si="74"/>
        <v>1912301.7</v>
      </c>
      <c r="L492" s="126">
        <v>0</v>
      </c>
      <c r="M492" s="126">
        <v>0</v>
      </c>
      <c r="N492" s="126">
        <v>0</v>
      </c>
      <c r="O492" s="22">
        <v>1912301.7</v>
      </c>
      <c r="P492" s="36">
        <f t="shared" si="73"/>
        <v>4584.755933828817</v>
      </c>
      <c r="Q492" s="29">
        <v>9673</v>
      </c>
      <c r="R492" s="75" t="s">
        <v>83</v>
      </c>
    </row>
    <row r="493" spans="1:18" s="128" customFormat="1" ht="19.5" customHeight="1">
      <c r="A493" s="50" t="s">
        <v>1344</v>
      </c>
      <c r="B493" s="127" t="s">
        <v>510</v>
      </c>
      <c r="C493" s="50">
        <v>1953</v>
      </c>
      <c r="D493" s="40" t="s">
        <v>30</v>
      </c>
      <c r="E493" s="40" t="s">
        <v>29</v>
      </c>
      <c r="F493" s="50">
        <v>4</v>
      </c>
      <c r="G493" s="50">
        <v>5</v>
      </c>
      <c r="H493" s="36">
        <v>4731.71</v>
      </c>
      <c r="I493" s="36">
        <v>1233.3</v>
      </c>
      <c r="J493" s="36">
        <v>3498.41</v>
      </c>
      <c r="K493" s="29">
        <f t="shared" si="74"/>
        <v>12383860.17</v>
      </c>
      <c r="L493" s="126">
        <v>0</v>
      </c>
      <c r="M493" s="126">
        <v>0</v>
      </c>
      <c r="N493" s="126">
        <v>0</v>
      </c>
      <c r="O493" s="35">
        <v>12383860.17</v>
      </c>
      <c r="P493" s="36">
        <f t="shared" si="73"/>
        <v>2617.2060777182032</v>
      </c>
      <c r="Q493" s="29">
        <v>9673</v>
      </c>
      <c r="R493" s="55" t="s">
        <v>83</v>
      </c>
    </row>
    <row r="494" spans="1:18" s="128" customFormat="1" ht="19.5" customHeight="1">
      <c r="A494" s="50" t="s">
        <v>1345</v>
      </c>
      <c r="B494" s="51" t="s">
        <v>511</v>
      </c>
      <c r="C494" s="40">
        <v>1949</v>
      </c>
      <c r="D494" s="40" t="s">
        <v>30</v>
      </c>
      <c r="E494" s="40" t="s">
        <v>29</v>
      </c>
      <c r="F494" s="45">
        <v>3</v>
      </c>
      <c r="G494" s="45">
        <v>3</v>
      </c>
      <c r="H494" s="29">
        <v>1860.13</v>
      </c>
      <c r="I494" s="29">
        <v>294.1</v>
      </c>
      <c r="J494" s="29">
        <v>1566.03</v>
      </c>
      <c r="K494" s="29">
        <f t="shared" si="74"/>
        <v>5414535.51</v>
      </c>
      <c r="L494" s="126">
        <v>0</v>
      </c>
      <c r="M494" s="126">
        <v>0</v>
      </c>
      <c r="N494" s="126">
        <v>0</v>
      </c>
      <c r="O494" s="29">
        <v>5414535.51</v>
      </c>
      <c r="P494" s="36">
        <f t="shared" si="73"/>
        <v>2910.837151166854</v>
      </c>
      <c r="Q494" s="29">
        <v>9673</v>
      </c>
      <c r="R494" s="55" t="s">
        <v>83</v>
      </c>
    </row>
    <row r="495" spans="1:21" s="130" customFormat="1" ht="19.5" customHeight="1">
      <c r="A495" s="50" t="s">
        <v>1346</v>
      </c>
      <c r="B495" s="127" t="s">
        <v>512</v>
      </c>
      <c r="C495" s="40">
        <v>1917</v>
      </c>
      <c r="D495" s="40" t="s">
        <v>30</v>
      </c>
      <c r="E495" s="40" t="s">
        <v>29</v>
      </c>
      <c r="F495" s="45">
        <v>2</v>
      </c>
      <c r="G495" s="45">
        <v>1</v>
      </c>
      <c r="H495" s="29">
        <v>524.7</v>
      </c>
      <c r="I495" s="36">
        <v>302.8</v>
      </c>
      <c r="J495" s="29">
        <v>221.9</v>
      </c>
      <c r="K495" s="29">
        <f t="shared" si="74"/>
        <v>2173446.9</v>
      </c>
      <c r="L495" s="126">
        <v>0</v>
      </c>
      <c r="M495" s="126">
        <v>0</v>
      </c>
      <c r="N495" s="126">
        <v>0</v>
      </c>
      <c r="O495" s="22">
        <v>2173446.9</v>
      </c>
      <c r="P495" s="36">
        <f t="shared" si="73"/>
        <v>4142.265866209262</v>
      </c>
      <c r="Q495" s="29">
        <v>9673</v>
      </c>
      <c r="R495" s="75" t="s">
        <v>83</v>
      </c>
      <c r="S495" s="128"/>
      <c r="T495" s="128"/>
      <c r="U495" s="129"/>
    </row>
    <row r="496" spans="1:21" s="130" customFormat="1" ht="19.5" customHeight="1">
      <c r="A496" s="50" t="s">
        <v>1347</v>
      </c>
      <c r="B496" s="51" t="s">
        <v>513</v>
      </c>
      <c r="C496" s="40">
        <v>1949</v>
      </c>
      <c r="D496" s="40" t="s">
        <v>30</v>
      </c>
      <c r="E496" s="40" t="s">
        <v>29</v>
      </c>
      <c r="F496" s="45">
        <v>2</v>
      </c>
      <c r="G496" s="45">
        <v>2</v>
      </c>
      <c r="H496" s="29">
        <v>490.07</v>
      </c>
      <c r="I496" s="36">
        <v>0</v>
      </c>
      <c r="J496" s="29">
        <v>490.07</v>
      </c>
      <c r="K496" s="29">
        <f t="shared" si="74"/>
        <v>2089399.89</v>
      </c>
      <c r="L496" s="126">
        <v>0</v>
      </c>
      <c r="M496" s="126">
        <v>0</v>
      </c>
      <c r="N496" s="126">
        <v>0</v>
      </c>
      <c r="O496" s="22">
        <v>2089399.89</v>
      </c>
      <c r="P496" s="36">
        <f t="shared" si="73"/>
        <v>4263.472340686024</v>
      </c>
      <c r="Q496" s="29">
        <v>9673</v>
      </c>
      <c r="R496" s="55" t="s">
        <v>83</v>
      </c>
      <c r="S496" s="129"/>
      <c r="T496" s="129"/>
      <c r="U496" s="128"/>
    </row>
    <row r="497" spans="1:18" s="128" customFormat="1" ht="19.5" customHeight="1">
      <c r="A497" s="50" t="s">
        <v>1348</v>
      </c>
      <c r="B497" s="51" t="s">
        <v>514</v>
      </c>
      <c r="C497" s="40" t="s">
        <v>974</v>
      </c>
      <c r="D497" s="40" t="s">
        <v>30</v>
      </c>
      <c r="E497" s="40" t="s">
        <v>29</v>
      </c>
      <c r="F497" s="45">
        <v>3</v>
      </c>
      <c r="G497" s="45">
        <v>3</v>
      </c>
      <c r="H497" s="22">
        <v>1109.26</v>
      </c>
      <c r="I497" s="22">
        <v>377.9</v>
      </c>
      <c r="J497" s="22">
        <v>731.36</v>
      </c>
      <c r="K497" s="29">
        <f t="shared" si="74"/>
        <v>839200</v>
      </c>
      <c r="L497" s="126">
        <v>0</v>
      </c>
      <c r="M497" s="126">
        <v>0</v>
      </c>
      <c r="N497" s="126">
        <v>0</v>
      </c>
      <c r="O497" s="22">
        <v>839200</v>
      </c>
      <c r="P497" s="36">
        <f t="shared" si="73"/>
        <v>756.5403963002362</v>
      </c>
      <c r="Q497" s="29">
        <v>9673</v>
      </c>
      <c r="R497" s="55" t="s">
        <v>83</v>
      </c>
    </row>
    <row r="498" spans="1:18" s="128" customFormat="1" ht="19.5" customHeight="1">
      <c r="A498" s="50" t="s">
        <v>1349</v>
      </c>
      <c r="B498" s="51" t="s">
        <v>515</v>
      </c>
      <c r="C498" s="40">
        <v>1961</v>
      </c>
      <c r="D498" s="40" t="s">
        <v>30</v>
      </c>
      <c r="E498" s="40" t="s">
        <v>29</v>
      </c>
      <c r="F498" s="45">
        <v>2</v>
      </c>
      <c r="G498" s="45">
        <v>2</v>
      </c>
      <c r="H498" s="22">
        <v>561.4</v>
      </c>
      <c r="I498" s="22">
        <v>0</v>
      </c>
      <c r="J498" s="22">
        <v>561.4</v>
      </c>
      <c r="K498" s="29">
        <f t="shared" si="74"/>
        <v>3724900</v>
      </c>
      <c r="L498" s="126">
        <v>0</v>
      </c>
      <c r="M498" s="126">
        <v>0</v>
      </c>
      <c r="N498" s="126">
        <v>0</v>
      </c>
      <c r="O498" s="22">
        <v>3724900</v>
      </c>
      <c r="P498" s="36">
        <f t="shared" si="73"/>
        <v>6635.019593872462</v>
      </c>
      <c r="Q498" s="29">
        <v>9673</v>
      </c>
      <c r="R498" s="75" t="s">
        <v>85</v>
      </c>
    </row>
    <row r="499" spans="1:18" s="128" customFormat="1" ht="19.5" customHeight="1">
      <c r="A499" s="50" t="s">
        <v>1350</v>
      </c>
      <c r="B499" s="51" t="s">
        <v>516</v>
      </c>
      <c r="C499" s="40">
        <v>1960</v>
      </c>
      <c r="D499" s="40" t="s">
        <v>30</v>
      </c>
      <c r="E499" s="40" t="s">
        <v>29</v>
      </c>
      <c r="F499" s="45">
        <v>2</v>
      </c>
      <c r="G499" s="45">
        <v>1</v>
      </c>
      <c r="H499" s="22">
        <v>274.1</v>
      </c>
      <c r="I499" s="22">
        <v>0</v>
      </c>
      <c r="J499" s="22">
        <v>274.1</v>
      </c>
      <c r="K499" s="29">
        <f t="shared" si="74"/>
        <v>2209100</v>
      </c>
      <c r="L499" s="126">
        <v>0</v>
      </c>
      <c r="M499" s="126">
        <v>0</v>
      </c>
      <c r="N499" s="126">
        <v>0</v>
      </c>
      <c r="O499" s="22">
        <v>2209100</v>
      </c>
      <c r="P499" s="36">
        <f t="shared" si="73"/>
        <v>8059.467347683327</v>
      </c>
      <c r="Q499" s="29">
        <v>9673</v>
      </c>
      <c r="R499" s="80" t="s">
        <v>85</v>
      </c>
    </row>
    <row r="500" spans="1:20" s="128" customFormat="1" ht="19.5" customHeight="1">
      <c r="A500" s="50" t="s">
        <v>1351</v>
      </c>
      <c r="B500" s="51" t="s">
        <v>517</v>
      </c>
      <c r="C500" s="40">
        <v>1960</v>
      </c>
      <c r="D500" s="40" t="s">
        <v>30</v>
      </c>
      <c r="E500" s="40" t="s">
        <v>29</v>
      </c>
      <c r="F500" s="45">
        <v>2</v>
      </c>
      <c r="G500" s="45">
        <v>2</v>
      </c>
      <c r="H500" s="22">
        <v>542</v>
      </c>
      <c r="I500" s="22">
        <v>0</v>
      </c>
      <c r="J500" s="22">
        <v>542</v>
      </c>
      <c r="K500" s="29">
        <f t="shared" si="74"/>
        <v>3555300</v>
      </c>
      <c r="L500" s="126">
        <v>0</v>
      </c>
      <c r="M500" s="126">
        <v>0</v>
      </c>
      <c r="N500" s="126">
        <v>0</v>
      </c>
      <c r="O500" s="22">
        <v>3555300</v>
      </c>
      <c r="P500" s="36">
        <f t="shared" si="73"/>
        <v>6559.594095940959</v>
      </c>
      <c r="Q500" s="29">
        <v>9673</v>
      </c>
      <c r="R500" s="80" t="s">
        <v>85</v>
      </c>
      <c r="S500" s="129"/>
      <c r="T500" s="129"/>
    </row>
    <row r="501" spans="1:18" s="128" customFormat="1" ht="19.5" customHeight="1">
      <c r="A501" s="50" t="s">
        <v>1352</v>
      </c>
      <c r="B501" s="51" t="s">
        <v>518</v>
      </c>
      <c r="C501" s="40">
        <v>1960</v>
      </c>
      <c r="D501" s="40" t="s">
        <v>30</v>
      </c>
      <c r="E501" s="40" t="s">
        <v>29</v>
      </c>
      <c r="F501" s="45">
        <v>2</v>
      </c>
      <c r="G501" s="45">
        <v>2</v>
      </c>
      <c r="H501" s="22">
        <v>565.4</v>
      </c>
      <c r="I501" s="22">
        <v>0</v>
      </c>
      <c r="J501" s="22">
        <v>565.4</v>
      </c>
      <c r="K501" s="29">
        <f t="shared" si="74"/>
        <v>2970180</v>
      </c>
      <c r="L501" s="126">
        <v>0</v>
      </c>
      <c r="M501" s="126">
        <v>0</v>
      </c>
      <c r="N501" s="126">
        <v>0</v>
      </c>
      <c r="O501" s="22">
        <v>2970180</v>
      </c>
      <c r="P501" s="36">
        <f t="shared" si="73"/>
        <v>5253.236646621861</v>
      </c>
      <c r="Q501" s="29">
        <v>9673</v>
      </c>
      <c r="R501" s="80" t="s">
        <v>85</v>
      </c>
    </row>
    <row r="502" spans="1:18" s="128" customFormat="1" ht="19.5" customHeight="1">
      <c r="A502" s="50" t="s">
        <v>1353</v>
      </c>
      <c r="B502" s="51" t="s">
        <v>519</v>
      </c>
      <c r="C502" s="40">
        <v>1959</v>
      </c>
      <c r="D502" s="40" t="s">
        <v>30</v>
      </c>
      <c r="E502" s="40" t="s">
        <v>29</v>
      </c>
      <c r="F502" s="45">
        <v>2</v>
      </c>
      <c r="G502" s="45">
        <v>1</v>
      </c>
      <c r="H502" s="22">
        <v>689.82</v>
      </c>
      <c r="I502" s="22">
        <v>0</v>
      </c>
      <c r="J502" s="22">
        <v>689.82</v>
      </c>
      <c r="K502" s="29">
        <f t="shared" si="74"/>
        <v>7342660</v>
      </c>
      <c r="L502" s="126">
        <v>0</v>
      </c>
      <c r="M502" s="126">
        <v>0</v>
      </c>
      <c r="N502" s="126">
        <v>0</v>
      </c>
      <c r="O502" s="22">
        <v>7342660</v>
      </c>
      <c r="P502" s="36">
        <f t="shared" si="73"/>
        <v>10644.313009190802</v>
      </c>
      <c r="Q502" s="29">
        <v>9673</v>
      </c>
      <c r="R502" s="55" t="s">
        <v>84</v>
      </c>
    </row>
    <row r="503" spans="1:18" s="128" customFormat="1" ht="19.5" customHeight="1">
      <c r="A503" s="50" t="s">
        <v>1354</v>
      </c>
      <c r="B503" s="51" t="s">
        <v>520</v>
      </c>
      <c r="C503" s="40">
        <v>1960</v>
      </c>
      <c r="D503" s="40" t="s">
        <v>30</v>
      </c>
      <c r="E503" s="40" t="s">
        <v>29</v>
      </c>
      <c r="F503" s="45">
        <v>2</v>
      </c>
      <c r="G503" s="45">
        <v>2</v>
      </c>
      <c r="H503" s="22">
        <v>555.23</v>
      </c>
      <c r="I503" s="22">
        <v>0</v>
      </c>
      <c r="J503" s="22">
        <v>555.23</v>
      </c>
      <c r="K503" s="29">
        <f t="shared" si="74"/>
        <v>3659180</v>
      </c>
      <c r="L503" s="126">
        <v>0</v>
      </c>
      <c r="M503" s="126">
        <v>0</v>
      </c>
      <c r="N503" s="126">
        <v>0</v>
      </c>
      <c r="O503" s="22">
        <v>3659180</v>
      </c>
      <c r="P503" s="36">
        <f t="shared" si="73"/>
        <v>6590.385966176179</v>
      </c>
      <c r="Q503" s="29">
        <v>9673</v>
      </c>
      <c r="R503" s="80" t="s">
        <v>85</v>
      </c>
    </row>
    <row r="504" spans="1:18" s="128" customFormat="1" ht="19.5" customHeight="1">
      <c r="A504" s="50" t="s">
        <v>1355</v>
      </c>
      <c r="B504" s="51" t="s">
        <v>521</v>
      </c>
      <c r="C504" s="40">
        <v>1959</v>
      </c>
      <c r="D504" s="40" t="s">
        <v>30</v>
      </c>
      <c r="E504" s="40" t="s">
        <v>29</v>
      </c>
      <c r="F504" s="45">
        <v>2</v>
      </c>
      <c r="G504" s="45">
        <v>1</v>
      </c>
      <c r="H504" s="22">
        <v>307.11</v>
      </c>
      <c r="I504" s="22">
        <v>0</v>
      </c>
      <c r="J504" s="22">
        <v>307.11</v>
      </c>
      <c r="K504" s="29">
        <f t="shared" si="74"/>
        <v>2315100</v>
      </c>
      <c r="L504" s="126">
        <v>0</v>
      </c>
      <c r="M504" s="126">
        <v>0</v>
      </c>
      <c r="N504" s="126">
        <v>0</v>
      </c>
      <c r="O504" s="22">
        <v>2315100</v>
      </c>
      <c r="P504" s="36">
        <f t="shared" si="73"/>
        <v>7538.341310930937</v>
      </c>
      <c r="Q504" s="29">
        <v>9673</v>
      </c>
      <c r="R504" s="55" t="s">
        <v>84</v>
      </c>
    </row>
    <row r="505" spans="1:18" s="128" customFormat="1" ht="19.5" customHeight="1">
      <c r="A505" s="50" t="s">
        <v>1356</v>
      </c>
      <c r="B505" s="51" t="s">
        <v>522</v>
      </c>
      <c r="C505" s="40">
        <v>1960</v>
      </c>
      <c r="D505" s="40" t="s">
        <v>30</v>
      </c>
      <c r="E505" s="40" t="s">
        <v>29</v>
      </c>
      <c r="F505" s="40">
        <v>2</v>
      </c>
      <c r="G505" s="40">
        <v>1</v>
      </c>
      <c r="H505" s="22">
        <v>278.9</v>
      </c>
      <c r="I505" s="22">
        <v>0</v>
      </c>
      <c r="J505" s="22">
        <v>278.9</v>
      </c>
      <c r="K505" s="29">
        <f t="shared" si="74"/>
        <v>2452900</v>
      </c>
      <c r="L505" s="126">
        <v>0</v>
      </c>
      <c r="M505" s="126">
        <v>0</v>
      </c>
      <c r="N505" s="126">
        <v>0</v>
      </c>
      <c r="O505" s="33">
        <v>2452900</v>
      </c>
      <c r="P505" s="36">
        <f t="shared" si="73"/>
        <v>8794.908569379706</v>
      </c>
      <c r="Q505" s="29">
        <v>9673</v>
      </c>
      <c r="R505" s="80" t="s">
        <v>85</v>
      </c>
    </row>
    <row r="506" spans="1:18" s="128" customFormat="1" ht="31.5">
      <c r="A506" s="50" t="s">
        <v>1357</v>
      </c>
      <c r="B506" s="127" t="s">
        <v>523</v>
      </c>
      <c r="C506" s="40">
        <v>1962</v>
      </c>
      <c r="D506" s="40" t="s">
        <v>30</v>
      </c>
      <c r="E506" s="40" t="s">
        <v>142</v>
      </c>
      <c r="F506" s="45">
        <v>2</v>
      </c>
      <c r="G506" s="45">
        <v>2</v>
      </c>
      <c r="H506" s="29">
        <v>547.25</v>
      </c>
      <c r="I506" s="29">
        <v>0</v>
      </c>
      <c r="J506" s="29">
        <v>547.25</v>
      </c>
      <c r="K506" s="29">
        <f t="shared" si="74"/>
        <v>7291465.75</v>
      </c>
      <c r="L506" s="126">
        <v>0</v>
      </c>
      <c r="M506" s="126">
        <v>0</v>
      </c>
      <c r="N506" s="126">
        <v>0</v>
      </c>
      <c r="O506" s="29">
        <v>7291465.75</v>
      </c>
      <c r="P506" s="36">
        <f t="shared" si="73"/>
        <v>13323.829602558246</v>
      </c>
      <c r="Q506" s="29">
        <v>9673</v>
      </c>
      <c r="R506" s="75" t="s">
        <v>85</v>
      </c>
    </row>
    <row r="507" spans="1:20" s="128" customFormat="1" ht="19.5" customHeight="1">
      <c r="A507" s="50" t="s">
        <v>1358</v>
      </c>
      <c r="B507" s="127" t="s">
        <v>524</v>
      </c>
      <c r="C507" s="40">
        <v>1958</v>
      </c>
      <c r="D507" s="40" t="s">
        <v>30</v>
      </c>
      <c r="E507" s="40" t="s">
        <v>29</v>
      </c>
      <c r="F507" s="52">
        <v>2</v>
      </c>
      <c r="G507" s="52">
        <v>2</v>
      </c>
      <c r="H507" s="36">
        <v>424.44</v>
      </c>
      <c r="I507" s="36">
        <v>0</v>
      </c>
      <c r="J507" s="36">
        <v>424.44</v>
      </c>
      <c r="K507" s="29">
        <f t="shared" si="74"/>
        <v>2979190</v>
      </c>
      <c r="L507" s="126">
        <v>0</v>
      </c>
      <c r="M507" s="126">
        <v>0</v>
      </c>
      <c r="N507" s="126">
        <v>0</v>
      </c>
      <c r="O507" s="22">
        <v>2979190</v>
      </c>
      <c r="P507" s="36">
        <f t="shared" si="73"/>
        <v>7019.107529921779</v>
      </c>
      <c r="Q507" s="29">
        <v>9673</v>
      </c>
      <c r="R507" s="75" t="s">
        <v>84</v>
      </c>
      <c r="S507" s="129"/>
      <c r="T507" s="129"/>
    </row>
    <row r="508" spans="1:18" s="128" customFormat="1" ht="19.5" customHeight="1">
      <c r="A508" s="50" t="s">
        <v>1359</v>
      </c>
      <c r="B508" s="127" t="s">
        <v>525</v>
      </c>
      <c r="C508" s="50">
        <v>1958</v>
      </c>
      <c r="D508" s="40" t="s">
        <v>30</v>
      </c>
      <c r="E508" s="40" t="s">
        <v>29</v>
      </c>
      <c r="F508" s="50">
        <v>2</v>
      </c>
      <c r="G508" s="50">
        <v>2</v>
      </c>
      <c r="H508" s="36">
        <v>430.3</v>
      </c>
      <c r="I508" s="36">
        <v>0</v>
      </c>
      <c r="J508" s="36">
        <v>430.3</v>
      </c>
      <c r="K508" s="29">
        <f t="shared" si="74"/>
        <v>3010990</v>
      </c>
      <c r="L508" s="126">
        <v>0</v>
      </c>
      <c r="M508" s="126">
        <v>0</v>
      </c>
      <c r="N508" s="126">
        <v>0</v>
      </c>
      <c r="O508" s="35">
        <v>3010990</v>
      </c>
      <c r="P508" s="36">
        <f t="shared" si="73"/>
        <v>6997.420404369044</v>
      </c>
      <c r="Q508" s="29">
        <v>9673</v>
      </c>
      <c r="R508" s="75" t="s">
        <v>84</v>
      </c>
    </row>
    <row r="509" spans="1:18" s="128" customFormat="1" ht="19.5" customHeight="1">
      <c r="A509" s="50" t="s">
        <v>1360</v>
      </c>
      <c r="B509" s="127" t="s">
        <v>526</v>
      </c>
      <c r="C509" s="40">
        <v>1958</v>
      </c>
      <c r="D509" s="40" t="s">
        <v>30</v>
      </c>
      <c r="E509" s="40" t="s">
        <v>29</v>
      </c>
      <c r="F509" s="45">
        <v>2</v>
      </c>
      <c r="G509" s="45">
        <v>2</v>
      </c>
      <c r="H509" s="29">
        <v>437.3</v>
      </c>
      <c r="I509" s="29">
        <v>0</v>
      </c>
      <c r="J509" s="29">
        <v>437.3</v>
      </c>
      <c r="K509" s="29">
        <f t="shared" si="74"/>
        <v>2997740</v>
      </c>
      <c r="L509" s="126">
        <v>0</v>
      </c>
      <c r="M509" s="126">
        <v>0</v>
      </c>
      <c r="N509" s="126">
        <v>0</v>
      </c>
      <c r="O509" s="29">
        <v>2997740</v>
      </c>
      <c r="P509" s="36">
        <f t="shared" si="73"/>
        <v>6855.110907843586</v>
      </c>
      <c r="Q509" s="29">
        <v>9673</v>
      </c>
      <c r="R509" s="75" t="s">
        <v>84</v>
      </c>
    </row>
    <row r="510" spans="1:20" s="128" customFormat="1" ht="19.5" customHeight="1">
      <c r="A510" s="50" t="s">
        <v>1361</v>
      </c>
      <c r="B510" s="127" t="s">
        <v>527</v>
      </c>
      <c r="C510" s="40">
        <v>1958</v>
      </c>
      <c r="D510" s="40" t="s">
        <v>30</v>
      </c>
      <c r="E510" s="40" t="s">
        <v>29</v>
      </c>
      <c r="F510" s="45">
        <v>2</v>
      </c>
      <c r="G510" s="45">
        <v>2</v>
      </c>
      <c r="H510" s="22">
        <v>422</v>
      </c>
      <c r="I510" s="22">
        <v>0</v>
      </c>
      <c r="J510" s="22">
        <v>422</v>
      </c>
      <c r="K510" s="29">
        <f t="shared" si="74"/>
        <v>3000390</v>
      </c>
      <c r="L510" s="126">
        <v>0</v>
      </c>
      <c r="M510" s="126">
        <v>0</v>
      </c>
      <c r="N510" s="126">
        <v>0</v>
      </c>
      <c r="O510" s="22">
        <v>3000390</v>
      </c>
      <c r="P510" s="36">
        <f t="shared" si="73"/>
        <v>7109.928909952607</v>
      </c>
      <c r="Q510" s="29">
        <v>9673</v>
      </c>
      <c r="R510" s="75" t="s">
        <v>84</v>
      </c>
      <c r="S510" s="129"/>
      <c r="T510" s="129"/>
    </row>
    <row r="511" spans="1:18" s="128" customFormat="1" ht="19.5" customHeight="1">
      <c r="A511" s="50" t="s">
        <v>1362</v>
      </c>
      <c r="B511" s="127" t="s">
        <v>528</v>
      </c>
      <c r="C511" s="40">
        <v>1958</v>
      </c>
      <c r="D511" s="40" t="s">
        <v>30</v>
      </c>
      <c r="E511" s="40" t="s">
        <v>29</v>
      </c>
      <c r="F511" s="45">
        <v>2</v>
      </c>
      <c r="G511" s="45">
        <v>2</v>
      </c>
      <c r="H511" s="22">
        <v>435.86</v>
      </c>
      <c r="I511" s="22">
        <v>0</v>
      </c>
      <c r="J511" s="22">
        <v>435.86</v>
      </c>
      <c r="K511" s="29">
        <f t="shared" si="74"/>
        <v>3025830</v>
      </c>
      <c r="L511" s="126">
        <v>0</v>
      </c>
      <c r="M511" s="126">
        <v>0</v>
      </c>
      <c r="N511" s="126">
        <v>0</v>
      </c>
      <c r="O511" s="33">
        <v>3025830</v>
      </c>
      <c r="P511" s="36">
        <f t="shared" si="73"/>
        <v>6942.206213004176</v>
      </c>
      <c r="Q511" s="29">
        <v>9673</v>
      </c>
      <c r="R511" s="75" t="s">
        <v>84</v>
      </c>
    </row>
    <row r="512" spans="1:18" s="128" customFormat="1" ht="19.5" customHeight="1">
      <c r="A512" s="50" t="s">
        <v>1363</v>
      </c>
      <c r="B512" s="127" t="s">
        <v>529</v>
      </c>
      <c r="C512" s="40">
        <v>1958</v>
      </c>
      <c r="D512" s="40" t="s">
        <v>30</v>
      </c>
      <c r="E512" s="40" t="s">
        <v>29</v>
      </c>
      <c r="F512" s="45">
        <v>2</v>
      </c>
      <c r="G512" s="45">
        <v>2</v>
      </c>
      <c r="H512" s="29">
        <v>439.65</v>
      </c>
      <c r="I512" s="29">
        <v>0</v>
      </c>
      <c r="J512" s="29">
        <v>439.65</v>
      </c>
      <c r="K512" s="29">
        <f t="shared" si="74"/>
        <v>3057100</v>
      </c>
      <c r="L512" s="126">
        <v>0</v>
      </c>
      <c r="M512" s="126">
        <v>0</v>
      </c>
      <c r="N512" s="126">
        <v>0</v>
      </c>
      <c r="O512" s="29">
        <v>3057100</v>
      </c>
      <c r="P512" s="36">
        <f t="shared" si="73"/>
        <v>6953.485727283067</v>
      </c>
      <c r="Q512" s="29">
        <v>9673</v>
      </c>
      <c r="R512" s="75" t="s">
        <v>84</v>
      </c>
    </row>
    <row r="513" spans="1:21" s="128" customFormat="1" ht="19.5" customHeight="1">
      <c r="A513" s="50" t="s">
        <v>1364</v>
      </c>
      <c r="B513" s="127" t="s">
        <v>530</v>
      </c>
      <c r="C513" s="40">
        <v>1958</v>
      </c>
      <c r="D513" s="40" t="s">
        <v>30</v>
      </c>
      <c r="E513" s="40" t="s">
        <v>29</v>
      </c>
      <c r="F513" s="45">
        <v>2</v>
      </c>
      <c r="G513" s="45">
        <v>2</v>
      </c>
      <c r="H513" s="22">
        <v>372.35</v>
      </c>
      <c r="I513" s="22">
        <v>0</v>
      </c>
      <c r="J513" s="22">
        <v>372.35</v>
      </c>
      <c r="K513" s="29">
        <f t="shared" si="74"/>
        <v>3042790</v>
      </c>
      <c r="L513" s="126">
        <v>0</v>
      </c>
      <c r="M513" s="126">
        <v>0</v>
      </c>
      <c r="N513" s="126">
        <v>0</v>
      </c>
      <c r="O513" s="22">
        <v>3042790</v>
      </c>
      <c r="P513" s="36">
        <f t="shared" si="73"/>
        <v>8171.854438028736</v>
      </c>
      <c r="Q513" s="29">
        <v>9673</v>
      </c>
      <c r="R513" s="75" t="s">
        <v>84</v>
      </c>
      <c r="U513" s="129"/>
    </row>
    <row r="514" spans="1:18" s="128" customFormat="1" ht="19.5" customHeight="1">
      <c r="A514" s="50" t="s">
        <v>1365</v>
      </c>
      <c r="B514" s="127" t="s">
        <v>531</v>
      </c>
      <c r="C514" s="50">
        <v>1958</v>
      </c>
      <c r="D514" s="40" t="s">
        <v>30</v>
      </c>
      <c r="E514" s="40" t="s">
        <v>29</v>
      </c>
      <c r="F514" s="45">
        <v>2</v>
      </c>
      <c r="G514" s="45">
        <v>2</v>
      </c>
      <c r="H514" s="36">
        <v>438.71</v>
      </c>
      <c r="I514" s="36">
        <v>0</v>
      </c>
      <c r="J514" s="36">
        <v>438.71</v>
      </c>
      <c r="K514" s="29">
        <f t="shared" si="74"/>
        <v>3040140</v>
      </c>
      <c r="L514" s="126">
        <v>0</v>
      </c>
      <c r="M514" s="126">
        <v>0</v>
      </c>
      <c r="N514" s="126">
        <v>0</v>
      </c>
      <c r="O514" s="35">
        <v>3040140</v>
      </c>
      <c r="P514" s="36">
        <f t="shared" si="73"/>
        <v>6929.7257869663335</v>
      </c>
      <c r="Q514" s="29">
        <v>9673</v>
      </c>
      <c r="R514" s="75" t="s">
        <v>84</v>
      </c>
    </row>
    <row r="515" spans="1:18" s="128" customFormat="1" ht="19.5" customHeight="1">
      <c r="A515" s="50" t="s">
        <v>1366</v>
      </c>
      <c r="B515" s="127" t="s">
        <v>532</v>
      </c>
      <c r="C515" s="40">
        <v>1958</v>
      </c>
      <c r="D515" s="40" t="s">
        <v>30</v>
      </c>
      <c r="E515" s="40" t="s">
        <v>29</v>
      </c>
      <c r="F515" s="45">
        <v>2</v>
      </c>
      <c r="G515" s="45">
        <v>2</v>
      </c>
      <c r="H515" s="29">
        <v>437.82</v>
      </c>
      <c r="I515" s="29">
        <v>0</v>
      </c>
      <c r="J515" s="29">
        <v>437.82</v>
      </c>
      <c r="K515" s="29">
        <f t="shared" si="74"/>
        <v>3040140</v>
      </c>
      <c r="L515" s="126">
        <v>0</v>
      </c>
      <c r="M515" s="126">
        <v>0</v>
      </c>
      <c r="N515" s="126">
        <v>0</v>
      </c>
      <c r="O515" s="29">
        <v>3040140</v>
      </c>
      <c r="P515" s="36">
        <f t="shared" si="73"/>
        <v>6943.812525695492</v>
      </c>
      <c r="Q515" s="29">
        <v>9673</v>
      </c>
      <c r="R515" s="75" t="s">
        <v>84</v>
      </c>
    </row>
    <row r="516" spans="1:20" s="128" customFormat="1" ht="19.5" customHeight="1">
      <c r="A516" s="50" t="s">
        <v>1367</v>
      </c>
      <c r="B516" s="127" t="s">
        <v>533</v>
      </c>
      <c r="C516" s="40">
        <v>1959</v>
      </c>
      <c r="D516" s="40" t="s">
        <v>30</v>
      </c>
      <c r="E516" s="40" t="s">
        <v>29</v>
      </c>
      <c r="F516" s="45">
        <v>2</v>
      </c>
      <c r="G516" s="45">
        <v>2</v>
      </c>
      <c r="H516" s="36">
        <v>439.95</v>
      </c>
      <c r="I516" s="36">
        <v>0</v>
      </c>
      <c r="J516" s="36">
        <v>439.95</v>
      </c>
      <c r="K516" s="29">
        <f t="shared" si="74"/>
        <v>3056040</v>
      </c>
      <c r="L516" s="126">
        <v>0</v>
      </c>
      <c r="M516" s="126">
        <v>0</v>
      </c>
      <c r="N516" s="126">
        <v>0</v>
      </c>
      <c r="O516" s="22">
        <v>3056040</v>
      </c>
      <c r="P516" s="36">
        <f t="shared" si="73"/>
        <v>6946.334810773952</v>
      </c>
      <c r="Q516" s="29">
        <v>9673</v>
      </c>
      <c r="R516" s="55" t="s">
        <v>84</v>
      </c>
      <c r="S516" s="129"/>
      <c r="T516" s="129"/>
    </row>
    <row r="517" spans="1:18" s="128" customFormat="1" ht="19.5" customHeight="1">
      <c r="A517" s="50" t="s">
        <v>1368</v>
      </c>
      <c r="B517" s="127" t="s">
        <v>534</v>
      </c>
      <c r="C517" s="40">
        <v>1959</v>
      </c>
      <c r="D517" s="40" t="s">
        <v>30</v>
      </c>
      <c r="E517" s="40" t="s">
        <v>29</v>
      </c>
      <c r="F517" s="45">
        <v>2</v>
      </c>
      <c r="G517" s="45">
        <v>2</v>
      </c>
      <c r="H517" s="36">
        <v>435.51</v>
      </c>
      <c r="I517" s="36">
        <v>0</v>
      </c>
      <c r="J517" s="36">
        <v>435.51</v>
      </c>
      <c r="K517" s="29">
        <f t="shared" si="74"/>
        <v>2971770</v>
      </c>
      <c r="L517" s="126">
        <v>0</v>
      </c>
      <c r="M517" s="126">
        <v>0</v>
      </c>
      <c r="N517" s="126">
        <v>0</v>
      </c>
      <c r="O517" s="22">
        <v>2971770</v>
      </c>
      <c r="P517" s="36">
        <f t="shared" si="73"/>
        <v>6823.655025142936</v>
      </c>
      <c r="Q517" s="29">
        <v>9673</v>
      </c>
      <c r="R517" s="55" t="s">
        <v>84</v>
      </c>
    </row>
    <row r="518" spans="1:18" s="128" customFormat="1" ht="19.5" customHeight="1">
      <c r="A518" s="50" t="s">
        <v>1369</v>
      </c>
      <c r="B518" s="127" t="s">
        <v>535</v>
      </c>
      <c r="C518" s="40">
        <v>1959</v>
      </c>
      <c r="D518" s="40" t="s">
        <v>30</v>
      </c>
      <c r="E518" s="40" t="s">
        <v>29</v>
      </c>
      <c r="F518" s="45">
        <v>2</v>
      </c>
      <c r="G518" s="45">
        <v>2</v>
      </c>
      <c r="H518" s="36">
        <v>436.83</v>
      </c>
      <c r="I518" s="36">
        <v>0</v>
      </c>
      <c r="J518" s="36">
        <v>436.83</v>
      </c>
      <c r="K518" s="29">
        <f t="shared" si="74"/>
        <v>3061340</v>
      </c>
      <c r="L518" s="126">
        <v>0</v>
      </c>
      <c r="M518" s="126">
        <v>0</v>
      </c>
      <c r="N518" s="126">
        <v>0</v>
      </c>
      <c r="O518" s="22">
        <v>3061340</v>
      </c>
      <c r="P518" s="36">
        <f t="shared" si="73"/>
        <v>7008.080946821418</v>
      </c>
      <c r="Q518" s="29">
        <v>9673</v>
      </c>
      <c r="R518" s="55" t="s">
        <v>84</v>
      </c>
    </row>
    <row r="519" spans="1:18" s="128" customFormat="1" ht="19.5" customHeight="1">
      <c r="A519" s="50" t="s">
        <v>1370</v>
      </c>
      <c r="B519" s="127" t="s">
        <v>536</v>
      </c>
      <c r="C519" s="40">
        <v>1959</v>
      </c>
      <c r="D519" s="40" t="s">
        <v>30</v>
      </c>
      <c r="E519" s="40" t="s">
        <v>29</v>
      </c>
      <c r="F519" s="45">
        <v>2</v>
      </c>
      <c r="G519" s="45">
        <v>2</v>
      </c>
      <c r="H519" s="36">
        <v>444.76</v>
      </c>
      <c r="I519" s="36">
        <v>0</v>
      </c>
      <c r="J519" s="36">
        <v>444.76</v>
      </c>
      <c r="K519" s="29">
        <f t="shared" si="74"/>
        <v>3073000</v>
      </c>
      <c r="L519" s="126">
        <v>0</v>
      </c>
      <c r="M519" s="126">
        <v>0</v>
      </c>
      <c r="N519" s="126">
        <v>0</v>
      </c>
      <c r="O519" s="22">
        <v>3073000</v>
      </c>
      <c r="P519" s="36">
        <f t="shared" si="73"/>
        <v>6909.344365500495</v>
      </c>
      <c r="Q519" s="29">
        <v>9673</v>
      </c>
      <c r="R519" s="55" t="s">
        <v>84</v>
      </c>
    </row>
    <row r="520" spans="1:18" s="128" customFormat="1" ht="19.5" customHeight="1">
      <c r="A520" s="50" t="s">
        <v>1371</v>
      </c>
      <c r="B520" s="51" t="s">
        <v>537</v>
      </c>
      <c r="C520" s="40">
        <v>1959</v>
      </c>
      <c r="D520" s="40" t="s">
        <v>30</v>
      </c>
      <c r="E520" s="40" t="s">
        <v>29</v>
      </c>
      <c r="F520" s="45">
        <v>2</v>
      </c>
      <c r="G520" s="45">
        <v>2</v>
      </c>
      <c r="H520" s="36">
        <v>434.17</v>
      </c>
      <c r="I520" s="36">
        <v>0</v>
      </c>
      <c r="J520" s="36">
        <v>434.17</v>
      </c>
      <c r="K520" s="29">
        <f t="shared" si="74"/>
        <v>3046500</v>
      </c>
      <c r="L520" s="126">
        <v>0</v>
      </c>
      <c r="M520" s="126">
        <v>0</v>
      </c>
      <c r="N520" s="126">
        <v>0</v>
      </c>
      <c r="O520" s="22">
        <v>3046500</v>
      </c>
      <c r="P520" s="36">
        <f t="shared" si="73"/>
        <v>7016.836722942626</v>
      </c>
      <c r="Q520" s="29">
        <v>9673</v>
      </c>
      <c r="R520" s="55" t="s">
        <v>84</v>
      </c>
    </row>
    <row r="521" spans="1:18" s="128" customFormat="1" ht="19.5" customHeight="1">
      <c r="A521" s="50" t="s">
        <v>1372</v>
      </c>
      <c r="B521" s="127" t="s">
        <v>538</v>
      </c>
      <c r="C521" s="40">
        <v>1961</v>
      </c>
      <c r="D521" s="40" t="s">
        <v>30</v>
      </c>
      <c r="E521" s="40" t="s">
        <v>29</v>
      </c>
      <c r="F521" s="45">
        <v>2</v>
      </c>
      <c r="G521" s="45">
        <v>2</v>
      </c>
      <c r="H521" s="36">
        <v>646.76</v>
      </c>
      <c r="I521" s="36">
        <v>0</v>
      </c>
      <c r="J521" s="36">
        <v>646.76</v>
      </c>
      <c r="K521" s="29">
        <f t="shared" si="74"/>
        <v>3821890</v>
      </c>
      <c r="L521" s="126">
        <v>0</v>
      </c>
      <c r="M521" s="126">
        <v>0</v>
      </c>
      <c r="N521" s="126">
        <v>0</v>
      </c>
      <c r="O521" s="22">
        <v>3821890</v>
      </c>
      <c r="P521" s="36">
        <f t="shared" si="73"/>
        <v>5909.286288576906</v>
      </c>
      <c r="Q521" s="29">
        <v>9673</v>
      </c>
      <c r="R521" s="75" t="s">
        <v>85</v>
      </c>
    </row>
    <row r="522" spans="1:18" s="128" customFormat="1" ht="19.5" customHeight="1">
      <c r="A522" s="50" t="s">
        <v>1373</v>
      </c>
      <c r="B522" s="127" t="s">
        <v>539</v>
      </c>
      <c r="C522" s="40">
        <v>1958</v>
      </c>
      <c r="D522" s="40" t="s">
        <v>30</v>
      </c>
      <c r="E522" s="40" t="s">
        <v>29</v>
      </c>
      <c r="F522" s="52">
        <v>2</v>
      </c>
      <c r="G522" s="52">
        <v>2</v>
      </c>
      <c r="H522" s="36">
        <v>860.37</v>
      </c>
      <c r="I522" s="36">
        <v>298.2</v>
      </c>
      <c r="J522" s="36">
        <v>562.17</v>
      </c>
      <c r="K522" s="29">
        <f t="shared" si="74"/>
        <v>4202430</v>
      </c>
      <c r="L522" s="126">
        <v>0</v>
      </c>
      <c r="M522" s="126">
        <v>0</v>
      </c>
      <c r="N522" s="126">
        <v>0</v>
      </c>
      <c r="O522" s="22">
        <v>4202430</v>
      </c>
      <c r="P522" s="36">
        <f t="shared" si="73"/>
        <v>4884.445064332787</v>
      </c>
      <c r="Q522" s="29">
        <v>9673</v>
      </c>
      <c r="R522" s="75" t="s">
        <v>84</v>
      </c>
    </row>
    <row r="523" spans="1:18" s="128" customFormat="1" ht="19.5" customHeight="1">
      <c r="A523" s="50" t="s">
        <v>1374</v>
      </c>
      <c r="B523" s="51" t="s">
        <v>540</v>
      </c>
      <c r="C523" s="40">
        <v>1959</v>
      </c>
      <c r="D523" s="40" t="s">
        <v>30</v>
      </c>
      <c r="E523" s="40" t="s">
        <v>29</v>
      </c>
      <c r="F523" s="52">
        <v>2</v>
      </c>
      <c r="G523" s="52">
        <v>1</v>
      </c>
      <c r="H523" s="36">
        <v>282.5</v>
      </c>
      <c r="I523" s="36">
        <v>0</v>
      </c>
      <c r="J523" s="36">
        <v>282.5</v>
      </c>
      <c r="K523" s="29">
        <f t="shared" si="74"/>
        <v>3104340</v>
      </c>
      <c r="L523" s="126">
        <v>0</v>
      </c>
      <c r="M523" s="126">
        <v>0</v>
      </c>
      <c r="N523" s="126">
        <v>0</v>
      </c>
      <c r="O523" s="22">
        <v>3104340</v>
      </c>
      <c r="P523" s="36">
        <f t="shared" si="73"/>
        <v>10988.814159292035</v>
      </c>
      <c r="Q523" s="29">
        <v>9673</v>
      </c>
      <c r="R523" s="55" t="s">
        <v>84</v>
      </c>
    </row>
    <row r="524" spans="1:18" s="128" customFormat="1" ht="19.5" customHeight="1">
      <c r="A524" s="50" t="s">
        <v>1375</v>
      </c>
      <c r="B524" s="51" t="s">
        <v>541</v>
      </c>
      <c r="C524" s="40">
        <v>1959</v>
      </c>
      <c r="D524" s="40" t="s">
        <v>30</v>
      </c>
      <c r="E524" s="40" t="s">
        <v>29</v>
      </c>
      <c r="F524" s="52">
        <v>2</v>
      </c>
      <c r="G524" s="52">
        <v>2</v>
      </c>
      <c r="H524" s="36">
        <v>657.08</v>
      </c>
      <c r="I524" s="36">
        <v>0</v>
      </c>
      <c r="J524" s="36">
        <v>657.08</v>
      </c>
      <c r="K524" s="29">
        <f t="shared" si="74"/>
        <v>1931380</v>
      </c>
      <c r="L524" s="126">
        <v>0</v>
      </c>
      <c r="M524" s="126">
        <v>0</v>
      </c>
      <c r="N524" s="126">
        <v>0</v>
      </c>
      <c r="O524" s="22">
        <v>1931380</v>
      </c>
      <c r="P524" s="36">
        <f t="shared" si="73"/>
        <v>2939.3376757776828</v>
      </c>
      <c r="Q524" s="29">
        <v>9673</v>
      </c>
      <c r="R524" s="55" t="s">
        <v>84</v>
      </c>
    </row>
    <row r="525" spans="1:18" s="128" customFormat="1" ht="19.5" customHeight="1">
      <c r="A525" s="50" t="s">
        <v>1376</v>
      </c>
      <c r="B525" s="51" t="s">
        <v>542</v>
      </c>
      <c r="C525" s="40">
        <v>1961</v>
      </c>
      <c r="D525" s="40" t="s">
        <v>30</v>
      </c>
      <c r="E525" s="40" t="s">
        <v>29</v>
      </c>
      <c r="F525" s="52">
        <v>2</v>
      </c>
      <c r="G525" s="52">
        <v>1</v>
      </c>
      <c r="H525" s="36">
        <v>307.01</v>
      </c>
      <c r="I525" s="36">
        <v>0</v>
      </c>
      <c r="J525" s="36">
        <v>307.01</v>
      </c>
      <c r="K525" s="29">
        <f t="shared" si="74"/>
        <v>2516500</v>
      </c>
      <c r="L525" s="126">
        <v>0</v>
      </c>
      <c r="M525" s="126">
        <v>0</v>
      </c>
      <c r="N525" s="126">
        <v>0</v>
      </c>
      <c r="O525" s="22">
        <v>2516500</v>
      </c>
      <c r="P525" s="36">
        <f t="shared" si="73"/>
        <v>8196.801407120289</v>
      </c>
      <c r="Q525" s="29">
        <v>9673</v>
      </c>
      <c r="R525" s="75" t="s">
        <v>85</v>
      </c>
    </row>
    <row r="526" spans="1:18" s="128" customFormat="1" ht="19.5" customHeight="1">
      <c r="A526" s="50" t="s">
        <v>1377</v>
      </c>
      <c r="B526" s="51" t="s">
        <v>543</v>
      </c>
      <c r="C526" s="40">
        <v>1958</v>
      </c>
      <c r="D526" s="40" t="s">
        <v>30</v>
      </c>
      <c r="E526" s="40" t="s">
        <v>29</v>
      </c>
      <c r="F526" s="52">
        <v>2</v>
      </c>
      <c r="G526" s="52">
        <v>2</v>
      </c>
      <c r="H526" s="36">
        <v>610.2</v>
      </c>
      <c r="I526" s="36">
        <v>0</v>
      </c>
      <c r="J526" s="36">
        <v>610.2</v>
      </c>
      <c r="K526" s="29">
        <f t="shared" si="74"/>
        <v>3541520</v>
      </c>
      <c r="L526" s="126">
        <v>0</v>
      </c>
      <c r="M526" s="126">
        <v>0</v>
      </c>
      <c r="N526" s="126">
        <v>0</v>
      </c>
      <c r="O526" s="22">
        <v>3541520</v>
      </c>
      <c r="P526" s="36">
        <f t="shared" si="73"/>
        <v>5803.8675843985575</v>
      </c>
      <c r="Q526" s="29">
        <v>9673</v>
      </c>
      <c r="R526" s="75" t="s">
        <v>84</v>
      </c>
    </row>
    <row r="527" spans="1:18" s="128" customFormat="1" ht="19.5" customHeight="1">
      <c r="A527" s="50" t="s">
        <v>1378</v>
      </c>
      <c r="B527" s="51" t="s">
        <v>544</v>
      </c>
      <c r="C527" s="40">
        <v>1961</v>
      </c>
      <c r="D527" s="40" t="s">
        <v>30</v>
      </c>
      <c r="E527" s="40" t="s">
        <v>29</v>
      </c>
      <c r="F527" s="52">
        <v>2</v>
      </c>
      <c r="G527" s="52">
        <v>1</v>
      </c>
      <c r="H527" s="36">
        <v>285.8</v>
      </c>
      <c r="I527" s="36">
        <v>0</v>
      </c>
      <c r="J527" s="36">
        <v>285.8</v>
      </c>
      <c r="K527" s="29">
        <f t="shared" si="74"/>
        <v>2264220</v>
      </c>
      <c r="L527" s="126">
        <v>0</v>
      </c>
      <c r="M527" s="126">
        <v>0</v>
      </c>
      <c r="N527" s="126">
        <v>0</v>
      </c>
      <c r="O527" s="22">
        <v>2264220</v>
      </c>
      <c r="P527" s="36">
        <f t="shared" si="73"/>
        <v>7922.393282015395</v>
      </c>
      <c r="Q527" s="29">
        <v>9673</v>
      </c>
      <c r="R527" s="75" t="s">
        <v>85</v>
      </c>
    </row>
    <row r="528" spans="1:18" s="128" customFormat="1" ht="19.5" customHeight="1">
      <c r="A528" s="50" t="s">
        <v>1379</v>
      </c>
      <c r="B528" s="51" t="s">
        <v>545</v>
      </c>
      <c r="C528" s="40">
        <v>1958</v>
      </c>
      <c r="D528" s="40" t="s">
        <v>30</v>
      </c>
      <c r="E528" s="40" t="s">
        <v>29</v>
      </c>
      <c r="F528" s="52">
        <v>2</v>
      </c>
      <c r="G528" s="52">
        <v>2</v>
      </c>
      <c r="H528" s="36">
        <v>843.16</v>
      </c>
      <c r="I528" s="36">
        <v>0</v>
      </c>
      <c r="J528" s="36">
        <v>843.16</v>
      </c>
      <c r="K528" s="29">
        <f t="shared" si="74"/>
        <v>800000</v>
      </c>
      <c r="L528" s="126">
        <v>0</v>
      </c>
      <c r="M528" s="126">
        <v>0</v>
      </c>
      <c r="N528" s="126">
        <v>0</v>
      </c>
      <c r="O528" s="22">
        <v>800000</v>
      </c>
      <c r="P528" s="36">
        <f t="shared" si="73"/>
        <v>948.8116134541488</v>
      </c>
      <c r="Q528" s="29">
        <v>9673</v>
      </c>
      <c r="R528" s="75" t="s">
        <v>84</v>
      </c>
    </row>
    <row r="529" spans="1:18" s="128" customFormat="1" ht="19.5" customHeight="1">
      <c r="A529" s="50" t="s">
        <v>1380</v>
      </c>
      <c r="B529" s="51" t="s">
        <v>546</v>
      </c>
      <c r="C529" s="40">
        <v>1958</v>
      </c>
      <c r="D529" s="40" t="s">
        <v>30</v>
      </c>
      <c r="E529" s="40" t="s">
        <v>29</v>
      </c>
      <c r="F529" s="52">
        <v>2</v>
      </c>
      <c r="G529" s="52">
        <v>2</v>
      </c>
      <c r="H529" s="36">
        <v>783.44</v>
      </c>
      <c r="I529" s="36">
        <v>352.8</v>
      </c>
      <c r="J529" s="36">
        <v>430.64</v>
      </c>
      <c r="K529" s="29">
        <f t="shared" si="74"/>
        <v>4493400</v>
      </c>
      <c r="L529" s="126">
        <v>0</v>
      </c>
      <c r="M529" s="126">
        <v>0</v>
      </c>
      <c r="N529" s="126">
        <v>0</v>
      </c>
      <c r="O529" s="22">
        <v>4493400</v>
      </c>
      <c r="P529" s="36">
        <f t="shared" si="73"/>
        <v>5735.474318390687</v>
      </c>
      <c r="Q529" s="29">
        <v>9673</v>
      </c>
      <c r="R529" s="75" t="s">
        <v>84</v>
      </c>
    </row>
    <row r="530" spans="1:18" s="128" customFormat="1" ht="19.5" customHeight="1">
      <c r="A530" s="50" t="s">
        <v>1381</v>
      </c>
      <c r="B530" s="51" t="s">
        <v>547</v>
      </c>
      <c r="C530" s="40">
        <v>1957</v>
      </c>
      <c r="D530" s="40" t="s">
        <v>30</v>
      </c>
      <c r="E530" s="40" t="s">
        <v>29</v>
      </c>
      <c r="F530" s="52">
        <v>2</v>
      </c>
      <c r="G530" s="52">
        <v>2</v>
      </c>
      <c r="H530" s="36">
        <v>844.43</v>
      </c>
      <c r="I530" s="36">
        <v>327.2</v>
      </c>
      <c r="J530" s="36">
        <v>517.23</v>
      </c>
      <c r="K530" s="29">
        <f t="shared" si="74"/>
        <v>4726600</v>
      </c>
      <c r="L530" s="126">
        <v>0</v>
      </c>
      <c r="M530" s="126">
        <v>0</v>
      </c>
      <c r="N530" s="126">
        <v>0</v>
      </c>
      <c r="O530" s="22">
        <v>4726600</v>
      </c>
      <c r="P530" s="36">
        <f t="shared" si="73"/>
        <v>5597.385218431368</v>
      </c>
      <c r="Q530" s="29">
        <v>9673</v>
      </c>
      <c r="R530" s="55" t="s">
        <v>83</v>
      </c>
    </row>
    <row r="531" spans="1:18" s="128" customFormat="1" ht="19.5" customHeight="1">
      <c r="A531" s="50" t="s">
        <v>1382</v>
      </c>
      <c r="B531" s="51" t="s">
        <v>548</v>
      </c>
      <c r="C531" s="40">
        <v>1958</v>
      </c>
      <c r="D531" s="40" t="s">
        <v>30</v>
      </c>
      <c r="E531" s="40" t="s">
        <v>29</v>
      </c>
      <c r="F531" s="52">
        <v>2</v>
      </c>
      <c r="G531" s="52">
        <v>2</v>
      </c>
      <c r="H531" s="36">
        <v>517.31</v>
      </c>
      <c r="I531" s="36">
        <v>0</v>
      </c>
      <c r="J531" s="36">
        <v>517.31</v>
      </c>
      <c r="K531" s="29">
        <f t="shared" si="74"/>
        <v>3839910</v>
      </c>
      <c r="L531" s="126">
        <v>0</v>
      </c>
      <c r="M531" s="126">
        <v>0</v>
      </c>
      <c r="N531" s="126">
        <v>0</v>
      </c>
      <c r="O531" s="22">
        <v>3839910</v>
      </c>
      <c r="P531" s="36">
        <f t="shared" si="73"/>
        <v>7422.841236395972</v>
      </c>
      <c r="Q531" s="29">
        <v>9673</v>
      </c>
      <c r="R531" s="75" t="s">
        <v>84</v>
      </c>
    </row>
    <row r="532" spans="1:18" s="128" customFormat="1" ht="19.5" customHeight="1">
      <c r="A532" s="50" t="s">
        <v>1383</v>
      </c>
      <c r="B532" s="51" t="s">
        <v>549</v>
      </c>
      <c r="C532" s="40">
        <v>1961</v>
      </c>
      <c r="D532" s="40" t="s">
        <v>30</v>
      </c>
      <c r="E532" s="40" t="s">
        <v>32</v>
      </c>
      <c r="F532" s="52">
        <v>9</v>
      </c>
      <c r="G532" s="52">
        <v>4</v>
      </c>
      <c r="H532" s="36">
        <v>7753.4</v>
      </c>
      <c r="I532" s="36">
        <v>0</v>
      </c>
      <c r="J532" s="36">
        <v>7753.4</v>
      </c>
      <c r="K532" s="29">
        <f t="shared" si="74"/>
        <v>5212232</v>
      </c>
      <c r="L532" s="126">
        <v>0</v>
      </c>
      <c r="M532" s="126">
        <v>0</v>
      </c>
      <c r="N532" s="126">
        <v>0</v>
      </c>
      <c r="O532" s="22">
        <v>5212232</v>
      </c>
      <c r="P532" s="36">
        <f t="shared" si="73"/>
        <v>672.2511414347255</v>
      </c>
      <c r="Q532" s="29">
        <v>9673</v>
      </c>
      <c r="R532" s="75" t="s">
        <v>85</v>
      </c>
    </row>
    <row r="533" spans="1:18" s="128" customFormat="1" ht="19.5" customHeight="1">
      <c r="A533" s="50" t="s">
        <v>1384</v>
      </c>
      <c r="B533" s="51" t="s">
        <v>550</v>
      </c>
      <c r="C533" s="40">
        <v>1958</v>
      </c>
      <c r="D533" s="40" t="s">
        <v>30</v>
      </c>
      <c r="E533" s="40" t="s">
        <v>968</v>
      </c>
      <c r="F533" s="52">
        <v>2</v>
      </c>
      <c r="G533" s="52">
        <v>2</v>
      </c>
      <c r="H533" s="36">
        <v>456</v>
      </c>
      <c r="I533" s="36">
        <v>0</v>
      </c>
      <c r="J533" s="36">
        <v>456</v>
      </c>
      <c r="K533" s="29">
        <f t="shared" si="74"/>
        <v>3544700</v>
      </c>
      <c r="L533" s="126">
        <v>0</v>
      </c>
      <c r="M533" s="126">
        <v>0</v>
      </c>
      <c r="N533" s="126">
        <v>0</v>
      </c>
      <c r="O533" s="22">
        <v>3544700</v>
      </c>
      <c r="P533" s="36">
        <f t="shared" si="73"/>
        <v>7773.464912280701</v>
      </c>
      <c r="Q533" s="29">
        <v>9673</v>
      </c>
      <c r="R533" s="75" t="s">
        <v>84</v>
      </c>
    </row>
    <row r="534" spans="1:18" s="128" customFormat="1" ht="19.5" customHeight="1">
      <c r="A534" s="50" t="s">
        <v>1385</v>
      </c>
      <c r="B534" s="51" t="s">
        <v>551</v>
      </c>
      <c r="C534" s="40">
        <v>1958</v>
      </c>
      <c r="D534" s="40" t="s">
        <v>30</v>
      </c>
      <c r="E534" s="40" t="s">
        <v>968</v>
      </c>
      <c r="F534" s="52">
        <v>2</v>
      </c>
      <c r="G534" s="52">
        <v>2</v>
      </c>
      <c r="H534" s="36">
        <v>455.6</v>
      </c>
      <c r="I534" s="36">
        <v>0</v>
      </c>
      <c r="J534" s="36">
        <v>455.6</v>
      </c>
      <c r="K534" s="29">
        <f t="shared" si="74"/>
        <v>3402660</v>
      </c>
      <c r="L534" s="126">
        <v>0</v>
      </c>
      <c r="M534" s="126">
        <v>0</v>
      </c>
      <c r="N534" s="126">
        <v>0</v>
      </c>
      <c r="O534" s="22">
        <v>3402660</v>
      </c>
      <c r="P534" s="36">
        <f t="shared" si="73"/>
        <v>7468.525021949078</v>
      </c>
      <c r="Q534" s="29">
        <v>9673</v>
      </c>
      <c r="R534" s="75" t="s">
        <v>84</v>
      </c>
    </row>
    <row r="535" spans="1:18" s="128" customFormat="1" ht="19.5" customHeight="1">
      <c r="A535" s="50" t="s">
        <v>1386</v>
      </c>
      <c r="B535" s="51" t="s">
        <v>552</v>
      </c>
      <c r="C535" s="40">
        <v>1956</v>
      </c>
      <c r="D535" s="40" t="s">
        <v>30</v>
      </c>
      <c r="E535" s="40" t="s">
        <v>968</v>
      </c>
      <c r="F535" s="52">
        <v>2</v>
      </c>
      <c r="G535" s="52">
        <v>2</v>
      </c>
      <c r="H535" s="36">
        <v>455.2</v>
      </c>
      <c r="I535" s="36">
        <v>0</v>
      </c>
      <c r="J535" s="36">
        <v>455.2</v>
      </c>
      <c r="K535" s="29">
        <f t="shared" si="74"/>
        <v>3402660</v>
      </c>
      <c r="L535" s="126">
        <v>0</v>
      </c>
      <c r="M535" s="126">
        <v>0</v>
      </c>
      <c r="N535" s="126">
        <v>0</v>
      </c>
      <c r="O535" s="22">
        <v>3402660</v>
      </c>
      <c r="P535" s="36">
        <f t="shared" si="73"/>
        <v>7475.087873462215</v>
      </c>
      <c r="Q535" s="29">
        <v>9673</v>
      </c>
      <c r="R535" s="55" t="s">
        <v>83</v>
      </c>
    </row>
    <row r="536" spans="1:18" s="128" customFormat="1" ht="19.5" customHeight="1">
      <c r="A536" s="50" t="s">
        <v>1387</v>
      </c>
      <c r="B536" s="51" t="s">
        <v>553</v>
      </c>
      <c r="C536" s="40">
        <v>1956</v>
      </c>
      <c r="D536" s="40" t="s">
        <v>30</v>
      </c>
      <c r="E536" s="40" t="s">
        <v>968</v>
      </c>
      <c r="F536" s="52">
        <v>2</v>
      </c>
      <c r="G536" s="52">
        <v>2</v>
      </c>
      <c r="H536" s="36">
        <v>463</v>
      </c>
      <c r="I536" s="36">
        <v>0</v>
      </c>
      <c r="J536" s="36">
        <v>463</v>
      </c>
      <c r="K536" s="29">
        <f t="shared" si="74"/>
        <v>3402660</v>
      </c>
      <c r="L536" s="126">
        <v>0</v>
      </c>
      <c r="M536" s="126">
        <v>0</v>
      </c>
      <c r="N536" s="126">
        <v>0</v>
      </c>
      <c r="O536" s="22">
        <v>3402660</v>
      </c>
      <c r="P536" s="36">
        <f t="shared" si="73"/>
        <v>7349.157667386609</v>
      </c>
      <c r="Q536" s="29">
        <v>9673</v>
      </c>
      <c r="R536" s="55" t="s">
        <v>83</v>
      </c>
    </row>
    <row r="537" spans="1:18" s="128" customFormat="1" ht="19.5" customHeight="1">
      <c r="A537" s="50" t="s">
        <v>1388</v>
      </c>
      <c r="B537" s="51" t="s">
        <v>554</v>
      </c>
      <c r="C537" s="40">
        <v>1960</v>
      </c>
      <c r="D537" s="40" t="s">
        <v>30</v>
      </c>
      <c r="E537" s="40" t="s">
        <v>968</v>
      </c>
      <c r="F537" s="52">
        <v>2</v>
      </c>
      <c r="G537" s="52">
        <v>1</v>
      </c>
      <c r="H537" s="36">
        <v>281.7</v>
      </c>
      <c r="I537" s="36">
        <v>0</v>
      </c>
      <c r="J537" s="36">
        <v>281.7</v>
      </c>
      <c r="K537" s="29">
        <f t="shared" si="74"/>
        <v>2266870</v>
      </c>
      <c r="L537" s="126">
        <v>0</v>
      </c>
      <c r="M537" s="126">
        <v>0</v>
      </c>
      <c r="N537" s="126">
        <v>0</v>
      </c>
      <c r="O537" s="22">
        <v>2266870</v>
      </c>
      <c r="P537" s="36">
        <f t="shared" si="73"/>
        <v>8047.106851260206</v>
      </c>
      <c r="Q537" s="29">
        <v>9673</v>
      </c>
      <c r="R537" s="80" t="s">
        <v>85</v>
      </c>
    </row>
    <row r="538" spans="1:18" s="128" customFormat="1" ht="19.5" customHeight="1">
      <c r="A538" s="50" t="s">
        <v>1389</v>
      </c>
      <c r="B538" s="51" t="s">
        <v>555</v>
      </c>
      <c r="C538" s="40">
        <v>1960</v>
      </c>
      <c r="D538" s="40" t="s">
        <v>30</v>
      </c>
      <c r="E538" s="40" t="s">
        <v>968</v>
      </c>
      <c r="F538" s="52">
        <v>2</v>
      </c>
      <c r="G538" s="52">
        <v>1</v>
      </c>
      <c r="H538" s="36">
        <v>279.4</v>
      </c>
      <c r="I538" s="36">
        <v>0</v>
      </c>
      <c r="J538" s="36">
        <v>279.4</v>
      </c>
      <c r="K538" s="29">
        <f t="shared" si="74"/>
        <v>2256800</v>
      </c>
      <c r="L538" s="126">
        <v>0</v>
      </c>
      <c r="M538" s="126">
        <v>0</v>
      </c>
      <c r="N538" s="126">
        <v>0</v>
      </c>
      <c r="O538" s="22">
        <v>2256800</v>
      </c>
      <c r="P538" s="36">
        <f t="shared" si="73"/>
        <v>8077.3085182534005</v>
      </c>
      <c r="Q538" s="29">
        <v>9673</v>
      </c>
      <c r="R538" s="80" t="s">
        <v>85</v>
      </c>
    </row>
    <row r="539" spans="1:18" s="128" customFormat="1" ht="19.5" customHeight="1">
      <c r="A539" s="50" t="s">
        <v>1390</v>
      </c>
      <c r="B539" s="51" t="s">
        <v>556</v>
      </c>
      <c r="C539" s="40">
        <v>1957</v>
      </c>
      <c r="D539" s="40" t="s">
        <v>30</v>
      </c>
      <c r="E539" s="40" t="s">
        <v>968</v>
      </c>
      <c r="F539" s="52">
        <v>2</v>
      </c>
      <c r="G539" s="52">
        <v>1</v>
      </c>
      <c r="H539" s="36">
        <v>289.5</v>
      </c>
      <c r="I539" s="36">
        <v>0</v>
      </c>
      <c r="J539" s="36">
        <v>289.5</v>
      </c>
      <c r="K539" s="29">
        <f t="shared" si="74"/>
        <v>2295490</v>
      </c>
      <c r="L539" s="126">
        <v>0</v>
      </c>
      <c r="M539" s="126">
        <v>0</v>
      </c>
      <c r="N539" s="126">
        <v>0</v>
      </c>
      <c r="O539" s="22">
        <v>2295490</v>
      </c>
      <c r="P539" s="36">
        <f t="shared" si="73"/>
        <v>7929.153713298791</v>
      </c>
      <c r="Q539" s="29">
        <v>9673</v>
      </c>
      <c r="R539" s="55" t="s">
        <v>83</v>
      </c>
    </row>
    <row r="540" spans="1:18" s="128" customFormat="1" ht="19.5" customHeight="1">
      <c r="A540" s="50" t="s">
        <v>1391</v>
      </c>
      <c r="B540" s="51" t="s">
        <v>557</v>
      </c>
      <c r="C540" s="40">
        <v>1958</v>
      </c>
      <c r="D540" s="40" t="s">
        <v>30</v>
      </c>
      <c r="E540" s="40" t="s">
        <v>968</v>
      </c>
      <c r="F540" s="52">
        <v>2</v>
      </c>
      <c r="G540" s="52">
        <v>2</v>
      </c>
      <c r="H540" s="36">
        <v>455.8</v>
      </c>
      <c r="I540" s="36">
        <v>0</v>
      </c>
      <c r="J540" s="36">
        <v>455.8</v>
      </c>
      <c r="K540" s="29">
        <f t="shared" si="74"/>
        <v>3959690</v>
      </c>
      <c r="L540" s="126">
        <v>0</v>
      </c>
      <c r="M540" s="126">
        <v>0</v>
      </c>
      <c r="N540" s="126">
        <v>0</v>
      </c>
      <c r="O540" s="22">
        <v>3959690</v>
      </c>
      <c r="P540" s="36">
        <f t="shared" si="73"/>
        <v>8687.340939008336</v>
      </c>
      <c r="Q540" s="29">
        <v>9673</v>
      </c>
      <c r="R540" s="75" t="s">
        <v>84</v>
      </c>
    </row>
    <row r="541" spans="1:18" s="128" customFormat="1" ht="19.5" customHeight="1">
      <c r="A541" s="50" t="s">
        <v>1392</v>
      </c>
      <c r="B541" s="51" t="s">
        <v>558</v>
      </c>
      <c r="C541" s="40">
        <v>1958</v>
      </c>
      <c r="D541" s="40" t="s">
        <v>30</v>
      </c>
      <c r="E541" s="40" t="s">
        <v>968</v>
      </c>
      <c r="F541" s="52">
        <v>2</v>
      </c>
      <c r="G541" s="52">
        <v>2</v>
      </c>
      <c r="H541" s="36">
        <v>454.5</v>
      </c>
      <c r="I541" s="36">
        <v>0</v>
      </c>
      <c r="J541" s="36">
        <v>454.5</v>
      </c>
      <c r="K541" s="29">
        <f t="shared" si="74"/>
        <v>3959690</v>
      </c>
      <c r="L541" s="126">
        <v>0</v>
      </c>
      <c r="M541" s="126">
        <v>0</v>
      </c>
      <c r="N541" s="126">
        <v>0</v>
      </c>
      <c r="O541" s="22">
        <v>3959690</v>
      </c>
      <c r="P541" s="36">
        <f t="shared" si="73"/>
        <v>8712.189218921892</v>
      </c>
      <c r="Q541" s="29">
        <v>9673</v>
      </c>
      <c r="R541" s="75" t="s">
        <v>84</v>
      </c>
    </row>
    <row r="542" spans="1:18" s="128" customFormat="1" ht="19.5" customHeight="1">
      <c r="A542" s="50" t="s">
        <v>1393</v>
      </c>
      <c r="B542" s="51" t="s">
        <v>559</v>
      </c>
      <c r="C542" s="50">
        <v>1959</v>
      </c>
      <c r="D542" s="40" t="s">
        <v>30</v>
      </c>
      <c r="E542" s="40" t="s">
        <v>968</v>
      </c>
      <c r="F542" s="50">
        <v>2</v>
      </c>
      <c r="G542" s="50">
        <v>2</v>
      </c>
      <c r="H542" s="36">
        <v>467.4</v>
      </c>
      <c r="I542" s="36">
        <v>0</v>
      </c>
      <c r="J542" s="36">
        <v>467.4</v>
      </c>
      <c r="K542" s="29">
        <f t="shared" si="74"/>
        <v>3959690</v>
      </c>
      <c r="L542" s="126">
        <v>0</v>
      </c>
      <c r="M542" s="126">
        <v>0</v>
      </c>
      <c r="N542" s="126">
        <v>0</v>
      </c>
      <c r="O542" s="35">
        <v>3959690</v>
      </c>
      <c r="P542" s="36">
        <f t="shared" si="73"/>
        <v>8471.73727000428</v>
      </c>
      <c r="Q542" s="29">
        <v>9673</v>
      </c>
      <c r="R542" s="55" t="s">
        <v>84</v>
      </c>
    </row>
    <row r="543" spans="1:18" s="128" customFormat="1" ht="19.5" customHeight="1">
      <c r="A543" s="50" t="s">
        <v>1394</v>
      </c>
      <c r="B543" s="127" t="s">
        <v>560</v>
      </c>
      <c r="C543" s="50">
        <v>1961</v>
      </c>
      <c r="D543" s="40" t="s">
        <v>30</v>
      </c>
      <c r="E543" s="40" t="s">
        <v>29</v>
      </c>
      <c r="F543" s="52">
        <v>4</v>
      </c>
      <c r="G543" s="52">
        <v>2</v>
      </c>
      <c r="H543" s="36">
        <v>1292.53</v>
      </c>
      <c r="I543" s="36">
        <v>0</v>
      </c>
      <c r="J543" s="36">
        <v>1292.53</v>
      </c>
      <c r="K543" s="29">
        <f t="shared" si="74"/>
        <v>3497000</v>
      </c>
      <c r="L543" s="126">
        <v>0</v>
      </c>
      <c r="M543" s="126">
        <v>0</v>
      </c>
      <c r="N543" s="126">
        <v>0</v>
      </c>
      <c r="O543" s="36">
        <v>3497000</v>
      </c>
      <c r="P543" s="36">
        <f t="shared" si="73"/>
        <v>2705.5464863484794</v>
      </c>
      <c r="Q543" s="29">
        <v>9673</v>
      </c>
      <c r="R543" s="75" t="s">
        <v>85</v>
      </c>
    </row>
    <row r="544" spans="1:20" s="128" customFormat="1" ht="19.5" customHeight="1">
      <c r="A544" s="50" t="s">
        <v>1395</v>
      </c>
      <c r="B544" s="127" t="s">
        <v>561</v>
      </c>
      <c r="C544" s="40">
        <v>1951</v>
      </c>
      <c r="D544" s="40" t="s">
        <v>30</v>
      </c>
      <c r="E544" s="40" t="s">
        <v>29</v>
      </c>
      <c r="F544" s="52">
        <v>2</v>
      </c>
      <c r="G544" s="52">
        <v>2</v>
      </c>
      <c r="H544" s="36">
        <v>802.45</v>
      </c>
      <c r="I544" s="36">
        <v>0</v>
      </c>
      <c r="J544" s="36">
        <v>802.45</v>
      </c>
      <c r="K544" s="29">
        <f t="shared" si="74"/>
        <v>800000</v>
      </c>
      <c r="L544" s="126">
        <v>0</v>
      </c>
      <c r="M544" s="126">
        <v>0</v>
      </c>
      <c r="N544" s="126">
        <v>0</v>
      </c>
      <c r="O544" s="22">
        <v>800000</v>
      </c>
      <c r="P544" s="36">
        <f t="shared" si="73"/>
        <v>996.9468502710449</v>
      </c>
      <c r="Q544" s="29">
        <v>9673</v>
      </c>
      <c r="R544" s="55" t="s">
        <v>83</v>
      </c>
      <c r="S544" s="129"/>
      <c r="T544" s="129"/>
    </row>
    <row r="545" spans="1:18" s="128" customFormat="1" ht="19.5" customHeight="1">
      <c r="A545" s="50" t="s">
        <v>1396</v>
      </c>
      <c r="B545" s="127" t="s">
        <v>562</v>
      </c>
      <c r="C545" s="50">
        <v>1954</v>
      </c>
      <c r="D545" s="40" t="s">
        <v>30</v>
      </c>
      <c r="E545" s="40" t="s">
        <v>29</v>
      </c>
      <c r="F545" s="50">
        <v>2</v>
      </c>
      <c r="G545" s="50">
        <v>2</v>
      </c>
      <c r="H545" s="36">
        <v>617.13</v>
      </c>
      <c r="I545" s="36">
        <v>41.4</v>
      </c>
      <c r="J545" s="36">
        <v>575.73</v>
      </c>
      <c r="K545" s="29">
        <f t="shared" si="74"/>
        <v>800000</v>
      </c>
      <c r="L545" s="126">
        <v>0</v>
      </c>
      <c r="M545" s="126">
        <v>0</v>
      </c>
      <c r="N545" s="126">
        <v>0</v>
      </c>
      <c r="O545" s="35">
        <v>800000</v>
      </c>
      <c r="P545" s="36">
        <f t="shared" si="73"/>
        <v>1296.323303031776</v>
      </c>
      <c r="Q545" s="29">
        <v>9673</v>
      </c>
      <c r="R545" s="55" t="s">
        <v>83</v>
      </c>
    </row>
    <row r="546" spans="1:18" s="128" customFormat="1" ht="31.5">
      <c r="A546" s="50" t="s">
        <v>1397</v>
      </c>
      <c r="B546" s="51" t="s">
        <v>563</v>
      </c>
      <c r="C546" s="50">
        <v>1950</v>
      </c>
      <c r="D546" s="40" t="s">
        <v>30</v>
      </c>
      <c r="E546" s="40" t="s">
        <v>142</v>
      </c>
      <c r="F546" s="52">
        <v>2</v>
      </c>
      <c r="G546" s="52">
        <v>2</v>
      </c>
      <c r="H546" s="36">
        <v>378.1</v>
      </c>
      <c r="I546" s="36">
        <v>0</v>
      </c>
      <c r="J546" s="36">
        <v>378.1</v>
      </c>
      <c r="K546" s="29">
        <f t="shared" si="74"/>
        <v>2549000</v>
      </c>
      <c r="L546" s="126">
        <v>0</v>
      </c>
      <c r="M546" s="126">
        <v>0</v>
      </c>
      <c r="N546" s="126">
        <v>0</v>
      </c>
      <c r="O546" s="35">
        <v>2549000</v>
      </c>
      <c r="P546" s="36">
        <f t="shared" si="73"/>
        <v>6741.602750595081</v>
      </c>
      <c r="Q546" s="29">
        <v>9673</v>
      </c>
      <c r="R546" s="55" t="s">
        <v>83</v>
      </c>
    </row>
    <row r="547" spans="1:18" s="128" customFormat="1" ht="19.5" customHeight="1">
      <c r="A547" s="50" t="s">
        <v>1398</v>
      </c>
      <c r="B547" s="51" t="s">
        <v>564</v>
      </c>
      <c r="C547" s="50">
        <v>1960</v>
      </c>
      <c r="D547" s="40" t="s">
        <v>30</v>
      </c>
      <c r="E547" s="40" t="s">
        <v>29</v>
      </c>
      <c r="F547" s="50">
        <v>5</v>
      </c>
      <c r="G547" s="50">
        <v>2</v>
      </c>
      <c r="H547" s="36">
        <v>1444.6</v>
      </c>
      <c r="I547" s="36">
        <v>169.9</v>
      </c>
      <c r="J547" s="36">
        <v>1274.7</v>
      </c>
      <c r="K547" s="29">
        <f t="shared" si="74"/>
        <v>3676670</v>
      </c>
      <c r="L547" s="126">
        <v>0</v>
      </c>
      <c r="M547" s="126">
        <v>0</v>
      </c>
      <c r="N547" s="126">
        <v>0</v>
      </c>
      <c r="O547" s="35">
        <v>3676670</v>
      </c>
      <c r="P547" s="36">
        <f t="shared" si="73"/>
        <v>2545.112834002492</v>
      </c>
      <c r="Q547" s="29">
        <v>9673</v>
      </c>
      <c r="R547" s="80" t="s">
        <v>85</v>
      </c>
    </row>
    <row r="548" spans="1:18" s="128" customFormat="1" ht="19.5" customHeight="1">
      <c r="A548" s="50" t="s">
        <v>1399</v>
      </c>
      <c r="B548" s="51" t="s">
        <v>565</v>
      </c>
      <c r="C548" s="50">
        <v>1961</v>
      </c>
      <c r="D548" s="40" t="s">
        <v>30</v>
      </c>
      <c r="E548" s="40" t="s">
        <v>29</v>
      </c>
      <c r="F548" s="52">
        <v>4</v>
      </c>
      <c r="G548" s="52">
        <v>2</v>
      </c>
      <c r="H548" s="36">
        <v>1292</v>
      </c>
      <c r="I548" s="36">
        <v>0</v>
      </c>
      <c r="J548" s="36">
        <v>1292</v>
      </c>
      <c r="K548" s="29">
        <f t="shared" si="74"/>
        <v>3926300</v>
      </c>
      <c r="L548" s="126">
        <v>0</v>
      </c>
      <c r="M548" s="126">
        <v>0</v>
      </c>
      <c r="N548" s="126">
        <v>0</v>
      </c>
      <c r="O548" s="36">
        <v>3926300</v>
      </c>
      <c r="P548" s="36">
        <f aca="true" t="shared" si="75" ref="P548:P611">K548/H548</f>
        <v>3038.9318885448915</v>
      </c>
      <c r="Q548" s="29">
        <v>9673</v>
      </c>
      <c r="R548" s="75" t="s">
        <v>85</v>
      </c>
    </row>
    <row r="549" spans="1:23" s="9" customFormat="1" ht="19.5" customHeight="1">
      <c r="A549" s="50" t="s">
        <v>1400</v>
      </c>
      <c r="B549" s="51" t="s">
        <v>566</v>
      </c>
      <c r="C549" s="50">
        <v>1960</v>
      </c>
      <c r="D549" s="40" t="s">
        <v>30</v>
      </c>
      <c r="E549" s="40" t="s">
        <v>29</v>
      </c>
      <c r="F549" s="52">
        <v>2</v>
      </c>
      <c r="G549" s="52">
        <v>2</v>
      </c>
      <c r="H549" s="36">
        <v>565.1</v>
      </c>
      <c r="I549" s="36">
        <v>0</v>
      </c>
      <c r="J549" s="36">
        <v>565.1</v>
      </c>
      <c r="K549" s="29">
        <f aca="true" t="shared" si="76" ref="K549:K612">SUM(L549:O549)</f>
        <v>3544170</v>
      </c>
      <c r="L549" s="126">
        <v>0</v>
      </c>
      <c r="M549" s="126">
        <v>0</v>
      </c>
      <c r="N549" s="126">
        <v>0</v>
      </c>
      <c r="O549" s="36">
        <v>3544170</v>
      </c>
      <c r="P549" s="36">
        <f t="shared" si="75"/>
        <v>6271.757211113077</v>
      </c>
      <c r="Q549" s="29">
        <v>9673</v>
      </c>
      <c r="R549" s="80" t="s">
        <v>85</v>
      </c>
      <c r="S549" s="88"/>
      <c r="T549" s="88"/>
      <c r="U549" s="87"/>
      <c r="W549" s="90"/>
    </row>
    <row r="550" spans="1:21" s="128" customFormat="1" ht="19.5" customHeight="1">
      <c r="A550" s="50" t="s">
        <v>1401</v>
      </c>
      <c r="B550" s="51" t="s">
        <v>567</v>
      </c>
      <c r="C550" s="50">
        <v>1960</v>
      </c>
      <c r="D550" s="40" t="s">
        <v>30</v>
      </c>
      <c r="E550" s="40" t="s">
        <v>29</v>
      </c>
      <c r="F550" s="52">
        <v>2</v>
      </c>
      <c r="G550" s="52">
        <v>2</v>
      </c>
      <c r="H550" s="36">
        <v>556.9</v>
      </c>
      <c r="I550" s="36">
        <v>0</v>
      </c>
      <c r="J550" s="36">
        <v>556.9</v>
      </c>
      <c r="K550" s="29">
        <f t="shared" si="76"/>
        <v>3544170</v>
      </c>
      <c r="L550" s="126">
        <v>0</v>
      </c>
      <c r="M550" s="126">
        <v>0</v>
      </c>
      <c r="N550" s="126">
        <v>0</v>
      </c>
      <c r="O550" s="22">
        <v>3544170</v>
      </c>
      <c r="P550" s="36">
        <f t="shared" si="75"/>
        <v>6364.104866223739</v>
      </c>
      <c r="Q550" s="29">
        <v>9673</v>
      </c>
      <c r="R550" s="80" t="s">
        <v>85</v>
      </c>
      <c r="U550" s="129"/>
    </row>
    <row r="551" spans="1:18" s="128" customFormat="1" ht="19.5" customHeight="1">
      <c r="A551" s="50" t="s">
        <v>1402</v>
      </c>
      <c r="B551" s="51" t="s">
        <v>568</v>
      </c>
      <c r="C551" s="50">
        <v>1958</v>
      </c>
      <c r="D551" s="40" t="s">
        <v>30</v>
      </c>
      <c r="E551" s="40" t="s">
        <v>29</v>
      </c>
      <c r="F551" s="52">
        <v>2</v>
      </c>
      <c r="G551" s="52">
        <v>2</v>
      </c>
      <c r="H551" s="36">
        <v>560.8</v>
      </c>
      <c r="I551" s="36">
        <v>0</v>
      </c>
      <c r="J551" s="36">
        <v>560.8</v>
      </c>
      <c r="K551" s="29">
        <f t="shared" si="76"/>
        <v>3544170</v>
      </c>
      <c r="L551" s="126">
        <v>0</v>
      </c>
      <c r="M551" s="126">
        <v>0</v>
      </c>
      <c r="N551" s="126">
        <v>0</v>
      </c>
      <c r="O551" s="22">
        <v>3544170</v>
      </c>
      <c r="P551" s="36">
        <f t="shared" si="75"/>
        <v>6319.84664764622</v>
      </c>
      <c r="Q551" s="29">
        <v>9673</v>
      </c>
      <c r="R551" s="75" t="s">
        <v>84</v>
      </c>
    </row>
    <row r="552" spans="1:18" s="128" customFormat="1" ht="19.5" customHeight="1">
      <c r="A552" s="50" t="s">
        <v>1403</v>
      </c>
      <c r="B552" s="51" t="s">
        <v>569</v>
      </c>
      <c r="C552" s="50">
        <v>1957</v>
      </c>
      <c r="D552" s="40" t="s">
        <v>30</v>
      </c>
      <c r="E552" s="40" t="s">
        <v>29</v>
      </c>
      <c r="F552" s="52">
        <v>3</v>
      </c>
      <c r="G552" s="52">
        <v>3</v>
      </c>
      <c r="H552" s="36">
        <v>1607.6</v>
      </c>
      <c r="I552" s="36">
        <v>970.9</v>
      </c>
      <c r="J552" s="36">
        <v>636.7</v>
      </c>
      <c r="K552" s="29">
        <f t="shared" si="76"/>
        <v>2699810</v>
      </c>
      <c r="L552" s="126">
        <v>0</v>
      </c>
      <c r="M552" s="126">
        <v>0</v>
      </c>
      <c r="N552" s="126">
        <v>0</v>
      </c>
      <c r="O552" s="22">
        <v>2699810</v>
      </c>
      <c r="P552" s="36">
        <f t="shared" si="75"/>
        <v>1679.404080617069</v>
      </c>
      <c r="Q552" s="29">
        <v>9673</v>
      </c>
      <c r="R552" s="55" t="s">
        <v>83</v>
      </c>
    </row>
    <row r="553" spans="1:18" s="128" customFormat="1" ht="19.5" customHeight="1">
      <c r="A553" s="50" t="s">
        <v>1404</v>
      </c>
      <c r="B553" s="51" t="s">
        <v>570</v>
      </c>
      <c r="C553" s="50">
        <v>1959</v>
      </c>
      <c r="D553" s="40" t="s">
        <v>30</v>
      </c>
      <c r="E553" s="40" t="s">
        <v>29</v>
      </c>
      <c r="F553" s="52">
        <v>4</v>
      </c>
      <c r="G553" s="52">
        <v>2</v>
      </c>
      <c r="H553" s="36">
        <v>1032.5</v>
      </c>
      <c r="I553" s="36">
        <v>36.6</v>
      </c>
      <c r="J553" s="36">
        <v>995.9</v>
      </c>
      <c r="K553" s="29">
        <f t="shared" si="76"/>
        <v>3405877.5</v>
      </c>
      <c r="L553" s="126">
        <v>0</v>
      </c>
      <c r="M553" s="126">
        <v>0</v>
      </c>
      <c r="N553" s="126">
        <v>0</v>
      </c>
      <c r="O553" s="22">
        <v>3405877.5</v>
      </c>
      <c r="P553" s="36">
        <f t="shared" si="75"/>
        <v>3298.6707021791767</v>
      </c>
      <c r="Q553" s="29">
        <v>9673</v>
      </c>
      <c r="R553" s="55" t="s">
        <v>84</v>
      </c>
    </row>
    <row r="554" spans="1:18" s="128" customFormat="1" ht="19.5" customHeight="1">
      <c r="A554" s="50" t="s">
        <v>1405</v>
      </c>
      <c r="B554" s="51" t="s">
        <v>571</v>
      </c>
      <c r="C554" s="50">
        <v>1958</v>
      </c>
      <c r="D554" s="40" t="s">
        <v>30</v>
      </c>
      <c r="E554" s="40" t="s">
        <v>29</v>
      </c>
      <c r="F554" s="52">
        <v>2</v>
      </c>
      <c r="G554" s="52">
        <v>3</v>
      </c>
      <c r="H554" s="36">
        <v>978.99</v>
      </c>
      <c r="I554" s="36">
        <v>0</v>
      </c>
      <c r="J554" s="36">
        <v>978.99</v>
      </c>
      <c r="K554" s="29">
        <f t="shared" si="76"/>
        <v>5288400</v>
      </c>
      <c r="L554" s="126">
        <v>0</v>
      </c>
      <c r="M554" s="126">
        <v>0</v>
      </c>
      <c r="N554" s="126">
        <v>0</v>
      </c>
      <c r="O554" s="22">
        <v>5288400</v>
      </c>
      <c r="P554" s="36">
        <f t="shared" si="75"/>
        <v>5401.893788496307</v>
      </c>
      <c r="Q554" s="29">
        <v>9673</v>
      </c>
      <c r="R554" s="75" t="s">
        <v>84</v>
      </c>
    </row>
    <row r="555" spans="1:18" s="128" customFormat="1" ht="19.5" customHeight="1">
      <c r="A555" s="50" t="s">
        <v>1406</v>
      </c>
      <c r="B555" s="51" t="s">
        <v>572</v>
      </c>
      <c r="C555" s="50">
        <v>1961</v>
      </c>
      <c r="D555" s="40" t="s">
        <v>30</v>
      </c>
      <c r="E555" s="40" t="s">
        <v>29</v>
      </c>
      <c r="F555" s="52">
        <v>5</v>
      </c>
      <c r="G555" s="52">
        <v>2</v>
      </c>
      <c r="H555" s="36">
        <v>1532.88</v>
      </c>
      <c r="I555" s="36">
        <v>158.7</v>
      </c>
      <c r="J555" s="36">
        <v>1374.18</v>
      </c>
      <c r="K555" s="29">
        <f t="shared" si="76"/>
        <v>6412000</v>
      </c>
      <c r="L555" s="126">
        <v>0</v>
      </c>
      <c r="M555" s="126">
        <v>0</v>
      </c>
      <c r="N555" s="126">
        <v>0</v>
      </c>
      <c r="O555" s="22">
        <v>6412000</v>
      </c>
      <c r="P555" s="36">
        <f t="shared" si="75"/>
        <v>4182.97583633422</v>
      </c>
      <c r="Q555" s="29">
        <v>9673</v>
      </c>
      <c r="R555" s="75" t="s">
        <v>85</v>
      </c>
    </row>
    <row r="556" spans="1:18" s="128" customFormat="1" ht="19.5" customHeight="1">
      <c r="A556" s="50" t="s">
        <v>1407</v>
      </c>
      <c r="B556" s="127" t="s">
        <v>573</v>
      </c>
      <c r="C556" s="50">
        <v>1958</v>
      </c>
      <c r="D556" s="40" t="s">
        <v>30</v>
      </c>
      <c r="E556" s="40" t="s">
        <v>29</v>
      </c>
      <c r="F556" s="52">
        <v>2</v>
      </c>
      <c r="G556" s="52">
        <v>1</v>
      </c>
      <c r="H556" s="36">
        <v>276.47</v>
      </c>
      <c r="I556" s="36">
        <v>0</v>
      </c>
      <c r="J556" s="36">
        <v>276.47</v>
      </c>
      <c r="K556" s="29">
        <f t="shared" si="76"/>
        <v>2341600</v>
      </c>
      <c r="L556" s="126">
        <v>0</v>
      </c>
      <c r="M556" s="126">
        <v>0</v>
      </c>
      <c r="N556" s="126">
        <v>0</v>
      </c>
      <c r="O556" s="22">
        <v>2341600</v>
      </c>
      <c r="P556" s="36">
        <f t="shared" si="75"/>
        <v>8469.635041776684</v>
      </c>
      <c r="Q556" s="29">
        <v>9673</v>
      </c>
      <c r="R556" s="75" t="s">
        <v>84</v>
      </c>
    </row>
    <row r="557" spans="1:18" s="128" customFormat="1" ht="19.5" customHeight="1">
      <c r="A557" s="50" t="s">
        <v>1408</v>
      </c>
      <c r="B557" s="127" t="s">
        <v>574</v>
      </c>
      <c r="C557" s="50">
        <v>1961</v>
      </c>
      <c r="D557" s="40" t="s">
        <v>30</v>
      </c>
      <c r="E557" s="40" t="s">
        <v>29</v>
      </c>
      <c r="F557" s="52">
        <v>3</v>
      </c>
      <c r="G557" s="52">
        <v>2</v>
      </c>
      <c r="H557" s="36">
        <v>1118.46</v>
      </c>
      <c r="I557" s="36">
        <v>152.78</v>
      </c>
      <c r="J557" s="36">
        <v>965.68</v>
      </c>
      <c r="K557" s="29">
        <f t="shared" si="76"/>
        <v>4371500</v>
      </c>
      <c r="L557" s="126">
        <v>0</v>
      </c>
      <c r="M557" s="126">
        <v>0</v>
      </c>
      <c r="N557" s="126">
        <v>0</v>
      </c>
      <c r="O557" s="22">
        <v>4371500</v>
      </c>
      <c r="P557" s="36">
        <f t="shared" si="75"/>
        <v>3908.4991863812743</v>
      </c>
      <c r="Q557" s="29">
        <v>9673</v>
      </c>
      <c r="R557" s="75" t="s">
        <v>85</v>
      </c>
    </row>
    <row r="558" spans="1:18" s="128" customFormat="1" ht="19.5" customHeight="1">
      <c r="A558" s="50" t="s">
        <v>1409</v>
      </c>
      <c r="B558" s="51" t="s">
        <v>575</v>
      </c>
      <c r="C558" s="50">
        <v>1954</v>
      </c>
      <c r="D558" s="50">
        <v>2017</v>
      </c>
      <c r="E558" s="40" t="s">
        <v>29</v>
      </c>
      <c r="F558" s="52">
        <v>3</v>
      </c>
      <c r="G558" s="52">
        <v>3</v>
      </c>
      <c r="H558" s="36">
        <v>2660.3</v>
      </c>
      <c r="I558" s="36">
        <v>2396.3</v>
      </c>
      <c r="J558" s="36">
        <v>1408.73</v>
      </c>
      <c r="K558" s="29">
        <f t="shared" si="76"/>
        <v>6810998</v>
      </c>
      <c r="L558" s="126">
        <v>0</v>
      </c>
      <c r="M558" s="126">
        <v>0</v>
      </c>
      <c r="N558" s="126">
        <v>0</v>
      </c>
      <c r="O558" s="22">
        <v>6810998</v>
      </c>
      <c r="P558" s="36">
        <f t="shared" si="75"/>
        <v>2560.2368153967595</v>
      </c>
      <c r="Q558" s="29">
        <v>9673</v>
      </c>
      <c r="R558" s="55" t="s">
        <v>83</v>
      </c>
    </row>
    <row r="559" spans="1:18" s="128" customFormat="1" ht="19.5" customHeight="1">
      <c r="A559" s="50" t="s">
        <v>1410</v>
      </c>
      <c r="B559" s="127" t="s">
        <v>576</v>
      </c>
      <c r="C559" s="50">
        <v>1961</v>
      </c>
      <c r="D559" s="40" t="s">
        <v>30</v>
      </c>
      <c r="E559" s="40" t="s">
        <v>29</v>
      </c>
      <c r="F559" s="52">
        <v>4</v>
      </c>
      <c r="G559" s="52">
        <v>2</v>
      </c>
      <c r="H559" s="36">
        <v>1358.12</v>
      </c>
      <c r="I559" s="36">
        <v>284.2</v>
      </c>
      <c r="J559" s="36">
        <v>1073.92</v>
      </c>
      <c r="K559" s="29">
        <f t="shared" si="76"/>
        <v>4148900</v>
      </c>
      <c r="L559" s="126">
        <v>0</v>
      </c>
      <c r="M559" s="126">
        <v>0</v>
      </c>
      <c r="N559" s="126">
        <v>0</v>
      </c>
      <c r="O559" s="22">
        <v>4148900</v>
      </c>
      <c r="P559" s="36">
        <f t="shared" si="75"/>
        <v>3054.8846935469624</v>
      </c>
      <c r="Q559" s="29">
        <v>9673</v>
      </c>
      <c r="R559" s="75" t="s">
        <v>85</v>
      </c>
    </row>
    <row r="560" spans="1:18" s="128" customFormat="1" ht="19.5" customHeight="1">
      <c r="A560" s="50" t="s">
        <v>1411</v>
      </c>
      <c r="B560" s="127" t="s">
        <v>577</v>
      </c>
      <c r="C560" s="50">
        <v>1957</v>
      </c>
      <c r="D560" s="40" t="s">
        <v>30</v>
      </c>
      <c r="E560" s="40" t="s">
        <v>29</v>
      </c>
      <c r="F560" s="52">
        <v>4</v>
      </c>
      <c r="G560" s="52">
        <v>3</v>
      </c>
      <c r="H560" s="36">
        <v>2144.7</v>
      </c>
      <c r="I560" s="36">
        <v>224.8</v>
      </c>
      <c r="J560" s="36">
        <v>1919.9</v>
      </c>
      <c r="K560" s="29">
        <f t="shared" si="76"/>
        <v>7297100</v>
      </c>
      <c r="L560" s="126">
        <v>0</v>
      </c>
      <c r="M560" s="126">
        <v>0</v>
      </c>
      <c r="N560" s="126">
        <v>0</v>
      </c>
      <c r="O560" s="22">
        <v>7297100</v>
      </c>
      <c r="P560" s="36">
        <f t="shared" si="75"/>
        <v>3402.3872802722994</v>
      </c>
      <c r="Q560" s="29">
        <v>9673</v>
      </c>
      <c r="R560" s="55" t="s">
        <v>83</v>
      </c>
    </row>
    <row r="561" spans="1:18" s="128" customFormat="1" ht="19.5" customHeight="1">
      <c r="A561" s="50" t="s">
        <v>1412</v>
      </c>
      <c r="B561" s="127" t="s">
        <v>578</v>
      </c>
      <c r="C561" s="50">
        <v>1944</v>
      </c>
      <c r="D561" s="40" t="s">
        <v>30</v>
      </c>
      <c r="E561" s="40" t="s">
        <v>297</v>
      </c>
      <c r="F561" s="52">
        <v>3</v>
      </c>
      <c r="G561" s="52">
        <v>2</v>
      </c>
      <c r="H561" s="36">
        <v>550.5</v>
      </c>
      <c r="I561" s="36">
        <v>0</v>
      </c>
      <c r="J561" s="36">
        <v>550.5</v>
      </c>
      <c r="K561" s="29">
        <f t="shared" si="76"/>
        <v>3277580</v>
      </c>
      <c r="L561" s="126">
        <v>0</v>
      </c>
      <c r="M561" s="126">
        <v>0</v>
      </c>
      <c r="N561" s="126">
        <v>0</v>
      </c>
      <c r="O561" s="22">
        <v>3277580</v>
      </c>
      <c r="P561" s="36">
        <f t="shared" si="75"/>
        <v>5953.823796548592</v>
      </c>
      <c r="Q561" s="29">
        <v>9673</v>
      </c>
      <c r="R561" s="55" t="s">
        <v>83</v>
      </c>
    </row>
    <row r="562" spans="1:18" s="128" customFormat="1" ht="19.5" customHeight="1">
      <c r="A562" s="50" t="s">
        <v>1413</v>
      </c>
      <c r="B562" s="51" t="s">
        <v>579</v>
      </c>
      <c r="C562" s="50">
        <v>1938</v>
      </c>
      <c r="D562" s="40" t="s">
        <v>30</v>
      </c>
      <c r="E562" s="40" t="s">
        <v>297</v>
      </c>
      <c r="F562" s="52">
        <v>2</v>
      </c>
      <c r="G562" s="52">
        <v>1</v>
      </c>
      <c r="H562" s="36">
        <v>338.2</v>
      </c>
      <c r="I562" s="36">
        <v>0</v>
      </c>
      <c r="J562" s="36">
        <v>338.2</v>
      </c>
      <c r="K562" s="29">
        <f t="shared" si="76"/>
        <v>2719490</v>
      </c>
      <c r="L562" s="126">
        <v>0</v>
      </c>
      <c r="M562" s="126">
        <v>0</v>
      </c>
      <c r="N562" s="126">
        <v>0</v>
      </c>
      <c r="O562" s="22">
        <v>2719490</v>
      </c>
      <c r="P562" s="36">
        <f t="shared" si="75"/>
        <v>8041.070372560615</v>
      </c>
      <c r="Q562" s="29">
        <v>9673</v>
      </c>
      <c r="R562" s="55" t="s">
        <v>83</v>
      </c>
    </row>
    <row r="563" spans="1:20" s="128" customFormat="1" ht="19.5" customHeight="1">
      <c r="A563" s="50" t="s">
        <v>1414</v>
      </c>
      <c r="B563" s="51" t="s">
        <v>580</v>
      </c>
      <c r="C563" s="50">
        <v>1958</v>
      </c>
      <c r="D563" s="40" t="s">
        <v>30</v>
      </c>
      <c r="E563" s="40" t="s">
        <v>29</v>
      </c>
      <c r="F563" s="52">
        <v>2</v>
      </c>
      <c r="G563" s="52">
        <v>1</v>
      </c>
      <c r="H563" s="36">
        <v>932.1</v>
      </c>
      <c r="I563" s="36">
        <v>0</v>
      </c>
      <c r="J563" s="36">
        <v>520.7</v>
      </c>
      <c r="K563" s="29">
        <f t="shared" si="76"/>
        <v>3618370</v>
      </c>
      <c r="L563" s="126">
        <v>0</v>
      </c>
      <c r="M563" s="126">
        <v>0</v>
      </c>
      <c r="N563" s="126">
        <v>0</v>
      </c>
      <c r="O563" s="22">
        <v>3618370</v>
      </c>
      <c r="P563" s="36">
        <f t="shared" si="75"/>
        <v>3881.95472588778</v>
      </c>
      <c r="Q563" s="29">
        <v>9673</v>
      </c>
      <c r="R563" s="75" t="s">
        <v>84</v>
      </c>
      <c r="S563" s="129"/>
      <c r="T563" s="129"/>
    </row>
    <row r="564" spans="1:18" s="128" customFormat="1" ht="19.5" customHeight="1">
      <c r="A564" s="50" t="s">
        <v>1415</v>
      </c>
      <c r="B564" s="51" t="s">
        <v>581</v>
      </c>
      <c r="C564" s="50">
        <v>1958</v>
      </c>
      <c r="D564" s="40" t="s">
        <v>30</v>
      </c>
      <c r="E564" s="40" t="s">
        <v>963</v>
      </c>
      <c r="F564" s="52">
        <v>2</v>
      </c>
      <c r="G564" s="52">
        <v>1</v>
      </c>
      <c r="H564" s="36">
        <v>293.7</v>
      </c>
      <c r="I564" s="36">
        <v>90.1</v>
      </c>
      <c r="J564" s="36">
        <v>203.6</v>
      </c>
      <c r="K564" s="29">
        <f t="shared" si="76"/>
        <v>2437000</v>
      </c>
      <c r="L564" s="126">
        <v>0</v>
      </c>
      <c r="M564" s="126">
        <v>0</v>
      </c>
      <c r="N564" s="126">
        <v>0</v>
      </c>
      <c r="O564" s="22">
        <v>2437000</v>
      </c>
      <c r="P564" s="36">
        <f t="shared" si="75"/>
        <v>8297.582567245488</v>
      </c>
      <c r="Q564" s="29">
        <v>9673</v>
      </c>
      <c r="R564" s="75" t="s">
        <v>84</v>
      </c>
    </row>
    <row r="565" spans="1:18" s="128" customFormat="1" ht="19.5" customHeight="1">
      <c r="A565" s="50" t="s">
        <v>1416</v>
      </c>
      <c r="B565" s="51" t="s">
        <v>582</v>
      </c>
      <c r="C565" s="50">
        <v>1960</v>
      </c>
      <c r="D565" s="40" t="s">
        <v>30</v>
      </c>
      <c r="E565" s="40" t="s">
        <v>29</v>
      </c>
      <c r="F565" s="52">
        <v>2</v>
      </c>
      <c r="G565" s="52">
        <v>1</v>
      </c>
      <c r="H565" s="36">
        <v>281.2</v>
      </c>
      <c r="I565" s="36">
        <v>112.5</v>
      </c>
      <c r="J565" s="36">
        <v>168.7</v>
      </c>
      <c r="K565" s="29">
        <f t="shared" si="76"/>
        <v>2389300</v>
      </c>
      <c r="L565" s="126">
        <v>0</v>
      </c>
      <c r="M565" s="126">
        <v>0</v>
      </c>
      <c r="N565" s="126">
        <v>0</v>
      </c>
      <c r="O565" s="22">
        <v>2389300</v>
      </c>
      <c r="P565" s="36">
        <f t="shared" si="75"/>
        <v>8496.799431009958</v>
      </c>
      <c r="Q565" s="29">
        <v>9673</v>
      </c>
      <c r="R565" s="80" t="s">
        <v>85</v>
      </c>
    </row>
    <row r="566" spans="1:18" s="128" customFormat="1" ht="19.5" customHeight="1">
      <c r="A566" s="50" t="s">
        <v>1417</v>
      </c>
      <c r="B566" s="51" t="s">
        <v>583</v>
      </c>
      <c r="C566" s="50">
        <v>1947</v>
      </c>
      <c r="D566" s="40" t="s">
        <v>30</v>
      </c>
      <c r="E566" s="40" t="s">
        <v>29</v>
      </c>
      <c r="F566" s="52">
        <v>2</v>
      </c>
      <c r="G566" s="52">
        <v>1</v>
      </c>
      <c r="H566" s="36">
        <v>468</v>
      </c>
      <c r="I566" s="36">
        <v>0</v>
      </c>
      <c r="J566" s="36">
        <v>468</v>
      </c>
      <c r="K566" s="29">
        <f t="shared" si="76"/>
        <v>2035836</v>
      </c>
      <c r="L566" s="126">
        <v>0</v>
      </c>
      <c r="M566" s="126">
        <v>0</v>
      </c>
      <c r="N566" s="126">
        <v>0</v>
      </c>
      <c r="O566" s="22">
        <v>2035836</v>
      </c>
      <c r="P566" s="36">
        <f t="shared" si="75"/>
        <v>4350.076923076923</v>
      </c>
      <c r="Q566" s="29">
        <v>9673</v>
      </c>
      <c r="R566" s="55" t="s">
        <v>83</v>
      </c>
    </row>
    <row r="567" spans="1:18" s="128" customFormat="1" ht="19.5" customHeight="1">
      <c r="A567" s="50" t="s">
        <v>1418</v>
      </c>
      <c r="B567" s="127" t="s">
        <v>584</v>
      </c>
      <c r="C567" s="50">
        <v>1960</v>
      </c>
      <c r="D567" s="40" t="s">
        <v>30</v>
      </c>
      <c r="E567" s="40" t="s">
        <v>29</v>
      </c>
      <c r="F567" s="52">
        <v>5</v>
      </c>
      <c r="G567" s="52">
        <v>4</v>
      </c>
      <c r="H567" s="36">
        <v>3042.69</v>
      </c>
      <c r="I567" s="36">
        <v>186.22</v>
      </c>
      <c r="J567" s="36">
        <v>2856.47</v>
      </c>
      <c r="K567" s="29">
        <f t="shared" si="76"/>
        <v>6637780</v>
      </c>
      <c r="L567" s="126">
        <v>0</v>
      </c>
      <c r="M567" s="126">
        <v>0</v>
      </c>
      <c r="N567" s="126">
        <v>0</v>
      </c>
      <c r="O567" s="22">
        <v>6637780</v>
      </c>
      <c r="P567" s="36">
        <f t="shared" si="75"/>
        <v>2181.5498785614045</v>
      </c>
      <c r="Q567" s="29">
        <v>9673</v>
      </c>
      <c r="R567" s="80" t="s">
        <v>85</v>
      </c>
    </row>
    <row r="568" spans="1:18" s="128" customFormat="1" ht="19.5" customHeight="1">
      <c r="A568" s="50" t="s">
        <v>1419</v>
      </c>
      <c r="B568" s="51" t="s">
        <v>585</v>
      </c>
      <c r="C568" s="50">
        <v>1961</v>
      </c>
      <c r="D568" s="40" t="s">
        <v>30</v>
      </c>
      <c r="E568" s="40" t="s">
        <v>29</v>
      </c>
      <c r="F568" s="52">
        <v>5</v>
      </c>
      <c r="G568" s="52">
        <v>4</v>
      </c>
      <c r="H568" s="36">
        <v>3143.61</v>
      </c>
      <c r="I568" s="36">
        <v>522.4</v>
      </c>
      <c r="J568" s="36">
        <v>2621.21</v>
      </c>
      <c r="K568" s="29">
        <f t="shared" si="76"/>
        <v>6636720</v>
      </c>
      <c r="L568" s="126">
        <v>0</v>
      </c>
      <c r="M568" s="126">
        <v>0</v>
      </c>
      <c r="N568" s="126">
        <v>0</v>
      </c>
      <c r="O568" s="22">
        <v>6636720</v>
      </c>
      <c r="P568" s="36">
        <f t="shared" si="75"/>
        <v>2111.177913290771</v>
      </c>
      <c r="Q568" s="29">
        <v>9673</v>
      </c>
      <c r="R568" s="75" t="s">
        <v>85</v>
      </c>
    </row>
    <row r="569" spans="1:18" s="128" customFormat="1" ht="19.5" customHeight="1">
      <c r="A569" s="50" t="s">
        <v>1420</v>
      </c>
      <c r="B569" s="51" t="s">
        <v>586</v>
      </c>
      <c r="C569" s="50">
        <v>1961</v>
      </c>
      <c r="D569" s="40" t="s">
        <v>30</v>
      </c>
      <c r="E569" s="40" t="s">
        <v>29</v>
      </c>
      <c r="F569" s="52">
        <v>4</v>
      </c>
      <c r="G569" s="52">
        <v>3</v>
      </c>
      <c r="H569" s="36">
        <v>1560.08</v>
      </c>
      <c r="I569" s="36">
        <v>467.9</v>
      </c>
      <c r="J569" s="36">
        <v>1092.18</v>
      </c>
      <c r="K569" s="29">
        <f t="shared" si="76"/>
        <v>19660614.16</v>
      </c>
      <c r="L569" s="126">
        <v>0</v>
      </c>
      <c r="M569" s="126">
        <v>0</v>
      </c>
      <c r="N569" s="126">
        <v>0</v>
      </c>
      <c r="O569" s="22">
        <v>19660614.16</v>
      </c>
      <c r="P569" s="36">
        <f t="shared" si="75"/>
        <v>12602.311522486027</v>
      </c>
      <c r="Q569" s="29">
        <v>9673</v>
      </c>
      <c r="R569" s="75" t="s">
        <v>83</v>
      </c>
    </row>
    <row r="570" spans="1:18" s="128" customFormat="1" ht="19.5" customHeight="1">
      <c r="A570" s="50" t="s">
        <v>1421</v>
      </c>
      <c r="B570" s="51" t="s">
        <v>587</v>
      </c>
      <c r="C570" s="50">
        <v>1961</v>
      </c>
      <c r="D570" s="40" t="s">
        <v>30</v>
      </c>
      <c r="E570" s="40" t="s">
        <v>29</v>
      </c>
      <c r="F570" s="52">
        <v>5</v>
      </c>
      <c r="G570" s="52">
        <v>2</v>
      </c>
      <c r="H570" s="36">
        <v>1524.25</v>
      </c>
      <c r="I570" s="36">
        <v>509</v>
      </c>
      <c r="J570" s="36">
        <v>1015.25</v>
      </c>
      <c r="K570" s="29">
        <f t="shared" si="76"/>
        <v>3444000</v>
      </c>
      <c r="L570" s="126">
        <v>0</v>
      </c>
      <c r="M570" s="126">
        <v>0</v>
      </c>
      <c r="N570" s="126">
        <v>0</v>
      </c>
      <c r="O570" s="22">
        <v>3444000</v>
      </c>
      <c r="P570" s="36">
        <f t="shared" si="75"/>
        <v>2259.47187141217</v>
      </c>
      <c r="Q570" s="29">
        <v>9673</v>
      </c>
      <c r="R570" s="75" t="s">
        <v>85</v>
      </c>
    </row>
    <row r="571" spans="1:18" s="128" customFormat="1" ht="19.5" customHeight="1">
      <c r="A571" s="50" t="s">
        <v>1422</v>
      </c>
      <c r="B571" s="51" t="s">
        <v>588</v>
      </c>
      <c r="C571" s="50">
        <v>1961</v>
      </c>
      <c r="D571" s="40" t="s">
        <v>30</v>
      </c>
      <c r="E571" s="40" t="s">
        <v>29</v>
      </c>
      <c r="F571" s="52">
        <v>2</v>
      </c>
      <c r="G571" s="52">
        <v>2</v>
      </c>
      <c r="H571" s="36">
        <v>649.68</v>
      </c>
      <c r="I571" s="36">
        <v>0</v>
      </c>
      <c r="J571" s="36">
        <v>649.68</v>
      </c>
      <c r="K571" s="29">
        <f t="shared" si="76"/>
        <v>3745570</v>
      </c>
      <c r="L571" s="126">
        <v>0</v>
      </c>
      <c r="M571" s="126">
        <v>0</v>
      </c>
      <c r="N571" s="126">
        <v>0</v>
      </c>
      <c r="O571" s="22">
        <v>3745570</v>
      </c>
      <c r="P571" s="36">
        <f t="shared" si="75"/>
        <v>5765.253663341953</v>
      </c>
      <c r="Q571" s="29">
        <v>9673</v>
      </c>
      <c r="R571" s="75" t="s">
        <v>85</v>
      </c>
    </row>
    <row r="572" spans="1:18" s="128" customFormat="1" ht="19.5" customHeight="1">
      <c r="A572" s="50" t="s">
        <v>1423</v>
      </c>
      <c r="B572" s="51" t="s">
        <v>589</v>
      </c>
      <c r="C572" s="50">
        <v>1960</v>
      </c>
      <c r="D572" s="40" t="s">
        <v>30</v>
      </c>
      <c r="E572" s="40" t="s">
        <v>29</v>
      </c>
      <c r="F572" s="52">
        <v>5</v>
      </c>
      <c r="G572" s="52">
        <v>2</v>
      </c>
      <c r="H572" s="36">
        <v>1658.15</v>
      </c>
      <c r="I572" s="36">
        <v>40.4</v>
      </c>
      <c r="J572" s="36">
        <v>1617.75</v>
      </c>
      <c r="K572" s="29">
        <f t="shared" si="76"/>
        <v>3834610</v>
      </c>
      <c r="L572" s="126">
        <v>0</v>
      </c>
      <c r="M572" s="126">
        <v>0</v>
      </c>
      <c r="N572" s="126">
        <v>0</v>
      </c>
      <c r="O572" s="22">
        <v>3834610</v>
      </c>
      <c r="P572" s="36">
        <f t="shared" si="75"/>
        <v>2312.583300666405</v>
      </c>
      <c r="Q572" s="29">
        <v>9673</v>
      </c>
      <c r="R572" s="80" t="s">
        <v>85</v>
      </c>
    </row>
    <row r="573" spans="1:18" s="128" customFormat="1" ht="19.5" customHeight="1">
      <c r="A573" s="50" t="s">
        <v>1424</v>
      </c>
      <c r="B573" s="51" t="s">
        <v>590</v>
      </c>
      <c r="C573" s="50">
        <v>1960</v>
      </c>
      <c r="D573" s="40" t="s">
        <v>30</v>
      </c>
      <c r="E573" s="40" t="s">
        <v>29</v>
      </c>
      <c r="F573" s="52">
        <v>5</v>
      </c>
      <c r="G573" s="52">
        <v>2</v>
      </c>
      <c r="H573" s="36">
        <v>1457.14</v>
      </c>
      <c r="I573" s="36">
        <v>146</v>
      </c>
      <c r="J573" s="36">
        <v>1311.14</v>
      </c>
      <c r="K573" s="29">
        <f t="shared" si="76"/>
        <v>3444000</v>
      </c>
      <c r="L573" s="126">
        <v>0</v>
      </c>
      <c r="M573" s="126">
        <v>0</v>
      </c>
      <c r="N573" s="126">
        <v>0</v>
      </c>
      <c r="O573" s="22">
        <v>3444000</v>
      </c>
      <c r="P573" s="36">
        <f t="shared" si="75"/>
        <v>2363.5340461451883</v>
      </c>
      <c r="Q573" s="29">
        <v>9673</v>
      </c>
      <c r="R573" s="80" t="s">
        <v>85</v>
      </c>
    </row>
    <row r="574" spans="1:18" s="128" customFormat="1" ht="19.5" customHeight="1">
      <c r="A574" s="50" t="s">
        <v>1425</v>
      </c>
      <c r="B574" s="51" t="s">
        <v>591</v>
      </c>
      <c r="C574" s="50">
        <v>1960</v>
      </c>
      <c r="D574" s="40" t="s">
        <v>30</v>
      </c>
      <c r="E574" s="40" t="s">
        <v>29</v>
      </c>
      <c r="F574" s="52">
        <v>5</v>
      </c>
      <c r="G574" s="52">
        <v>3</v>
      </c>
      <c r="H574" s="36">
        <v>2397.18</v>
      </c>
      <c r="I574" s="36">
        <v>347.6</v>
      </c>
      <c r="J574" s="36">
        <v>2022.58</v>
      </c>
      <c r="K574" s="29">
        <f t="shared" si="76"/>
        <v>5246000</v>
      </c>
      <c r="L574" s="126">
        <v>0</v>
      </c>
      <c r="M574" s="126">
        <v>0</v>
      </c>
      <c r="N574" s="126">
        <v>0</v>
      </c>
      <c r="O574" s="22">
        <v>5246000</v>
      </c>
      <c r="P574" s="36">
        <f t="shared" si="75"/>
        <v>2188.4047088662514</v>
      </c>
      <c r="Q574" s="29">
        <v>9673</v>
      </c>
      <c r="R574" s="80" t="s">
        <v>85</v>
      </c>
    </row>
    <row r="575" spans="1:18" s="128" customFormat="1" ht="19.5" customHeight="1">
      <c r="A575" s="50" t="s">
        <v>1426</v>
      </c>
      <c r="B575" s="51" t="s">
        <v>592</v>
      </c>
      <c r="C575" s="50">
        <v>1960</v>
      </c>
      <c r="D575" s="40" t="s">
        <v>30</v>
      </c>
      <c r="E575" s="40" t="s">
        <v>29</v>
      </c>
      <c r="F575" s="52">
        <v>5</v>
      </c>
      <c r="G575" s="52">
        <v>2</v>
      </c>
      <c r="H575" s="36">
        <v>1599.68</v>
      </c>
      <c r="I575" s="36">
        <v>68.7</v>
      </c>
      <c r="J575" s="36">
        <v>1530.98</v>
      </c>
      <c r="K575" s="29">
        <f t="shared" si="76"/>
        <v>3788500</v>
      </c>
      <c r="L575" s="126">
        <v>0</v>
      </c>
      <c r="M575" s="126">
        <v>0</v>
      </c>
      <c r="N575" s="126">
        <v>0</v>
      </c>
      <c r="O575" s="22">
        <v>3788500</v>
      </c>
      <c r="P575" s="36">
        <f t="shared" si="75"/>
        <v>2368.2861572314464</v>
      </c>
      <c r="Q575" s="29">
        <v>9673</v>
      </c>
      <c r="R575" s="80" t="s">
        <v>85</v>
      </c>
    </row>
    <row r="576" spans="1:18" s="128" customFormat="1" ht="19.5" customHeight="1">
      <c r="A576" s="50" t="s">
        <v>1427</v>
      </c>
      <c r="B576" s="51" t="s">
        <v>593</v>
      </c>
      <c r="C576" s="50">
        <v>1960</v>
      </c>
      <c r="D576" s="40" t="s">
        <v>30</v>
      </c>
      <c r="E576" s="40" t="s">
        <v>29</v>
      </c>
      <c r="F576" s="52">
        <v>5</v>
      </c>
      <c r="G576" s="52">
        <v>2</v>
      </c>
      <c r="H576" s="36">
        <v>1361.3</v>
      </c>
      <c r="I576" s="36">
        <v>31.5</v>
      </c>
      <c r="J576" s="36">
        <v>1329.8</v>
      </c>
      <c r="K576" s="29">
        <f t="shared" si="76"/>
        <v>3205500</v>
      </c>
      <c r="L576" s="126">
        <v>0</v>
      </c>
      <c r="M576" s="126">
        <v>0</v>
      </c>
      <c r="N576" s="126">
        <v>0</v>
      </c>
      <c r="O576" s="22">
        <v>3205500</v>
      </c>
      <c r="P576" s="36">
        <f t="shared" si="75"/>
        <v>2354.734445015794</v>
      </c>
      <c r="Q576" s="29">
        <v>9673</v>
      </c>
      <c r="R576" s="80" t="s">
        <v>85</v>
      </c>
    </row>
    <row r="577" spans="1:18" s="128" customFormat="1" ht="19.5" customHeight="1">
      <c r="A577" s="50" t="s">
        <v>1428</v>
      </c>
      <c r="B577" s="51" t="s">
        <v>594</v>
      </c>
      <c r="C577" s="50">
        <v>1960</v>
      </c>
      <c r="D577" s="40" t="s">
        <v>30</v>
      </c>
      <c r="E577" s="40" t="s">
        <v>29</v>
      </c>
      <c r="F577" s="52">
        <v>5</v>
      </c>
      <c r="G577" s="52">
        <v>2</v>
      </c>
      <c r="H577" s="36">
        <v>1602.26</v>
      </c>
      <c r="I577" s="36">
        <v>87.3</v>
      </c>
      <c r="J577" s="36">
        <v>1514.96</v>
      </c>
      <c r="K577" s="29">
        <f t="shared" si="76"/>
        <v>4029120</v>
      </c>
      <c r="L577" s="126">
        <v>0</v>
      </c>
      <c r="M577" s="126">
        <v>0</v>
      </c>
      <c r="N577" s="126">
        <v>0</v>
      </c>
      <c r="O577" s="22">
        <v>4029120</v>
      </c>
      <c r="P577" s="36">
        <f t="shared" si="75"/>
        <v>2514.6480596157926</v>
      </c>
      <c r="Q577" s="29">
        <v>9673</v>
      </c>
      <c r="R577" s="80" t="s">
        <v>85</v>
      </c>
    </row>
    <row r="578" spans="1:18" s="128" customFormat="1" ht="19.5" customHeight="1">
      <c r="A578" s="50" t="s">
        <v>1429</v>
      </c>
      <c r="B578" s="51" t="s">
        <v>595</v>
      </c>
      <c r="C578" s="50">
        <v>1960</v>
      </c>
      <c r="D578" s="40" t="s">
        <v>30</v>
      </c>
      <c r="E578" s="40" t="s">
        <v>29</v>
      </c>
      <c r="F578" s="52">
        <v>5</v>
      </c>
      <c r="G578" s="52">
        <v>2</v>
      </c>
      <c r="H578" s="36">
        <v>1572.95</v>
      </c>
      <c r="I578" s="36">
        <v>40.5</v>
      </c>
      <c r="J578" s="36">
        <v>1532.45</v>
      </c>
      <c r="K578" s="29">
        <f t="shared" si="76"/>
        <v>3801750</v>
      </c>
      <c r="L578" s="126">
        <v>0</v>
      </c>
      <c r="M578" s="126">
        <v>0</v>
      </c>
      <c r="N578" s="126">
        <v>0</v>
      </c>
      <c r="O578" s="22">
        <v>3801750</v>
      </c>
      <c r="P578" s="36">
        <f t="shared" si="75"/>
        <v>2416.9554022696207</v>
      </c>
      <c r="Q578" s="29">
        <v>9673</v>
      </c>
      <c r="R578" s="80" t="s">
        <v>85</v>
      </c>
    </row>
    <row r="579" spans="1:18" s="128" customFormat="1" ht="19.5" customHeight="1">
      <c r="A579" s="50" t="s">
        <v>1430</v>
      </c>
      <c r="B579" s="51" t="s">
        <v>596</v>
      </c>
      <c r="C579" s="50">
        <v>1961</v>
      </c>
      <c r="D579" s="40" t="s">
        <v>30</v>
      </c>
      <c r="E579" s="40" t="s">
        <v>29</v>
      </c>
      <c r="F579" s="52">
        <v>5</v>
      </c>
      <c r="G579" s="52">
        <v>2</v>
      </c>
      <c r="H579" s="36">
        <v>1590.88</v>
      </c>
      <c r="I579" s="36">
        <v>0</v>
      </c>
      <c r="J579" s="36">
        <v>1590.88</v>
      </c>
      <c r="K579" s="29">
        <f t="shared" si="76"/>
        <v>4016400</v>
      </c>
      <c r="L579" s="126">
        <v>0</v>
      </c>
      <c r="M579" s="126">
        <v>0</v>
      </c>
      <c r="N579" s="126">
        <v>0</v>
      </c>
      <c r="O579" s="22">
        <v>4016400</v>
      </c>
      <c r="P579" s="36">
        <f t="shared" si="75"/>
        <v>2524.640450568239</v>
      </c>
      <c r="Q579" s="29">
        <v>9673</v>
      </c>
      <c r="R579" s="75" t="s">
        <v>85</v>
      </c>
    </row>
    <row r="580" spans="1:18" s="128" customFormat="1" ht="19.5" customHeight="1">
      <c r="A580" s="50" t="s">
        <v>1431</v>
      </c>
      <c r="B580" s="51" t="s">
        <v>597</v>
      </c>
      <c r="C580" s="50">
        <v>1946</v>
      </c>
      <c r="D580" s="40" t="s">
        <v>30</v>
      </c>
      <c r="E580" s="40" t="s">
        <v>29</v>
      </c>
      <c r="F580" s="52">
        <v>4</v>
      </c>
      <c r="G580" s="52">
        <v>2</v>
      </c>
      <c r="H580" s="36">
        <v>1175.98</v>
      </c>
      <c r="I580" s="36">
        <v>151.2</v>
      </c>
      <c r="J580" s="36">
        <v>1024.78</v>
      </c>
      <c r="K580" s="29">
        <f t="shared" si="76"/>
        <v>3754103.46</v>
      </c>
      <c r="L580" s="126">
        <v>0</v>
      </c>
      <c r="M580" s="126">
        <v>0</v>
      </c>
      <c r="N580" s="126">
        <v>0</v>
      </c>
      <c r="O580" s="22">
        <v>3754103.46</v>
      </c>
      <c r="P580" s="36">
        <f t="shared" si="75"/>
        <v>3192.3191380805797</v>
      </c>
      <c r="Q580" s="29">
        <v>9673</v>
      </c>
      <c r="R580" s="55" t="s">
        <v>83</v>
      </c>
    </row>
    <row r="581" spans="1:18" s="128" customFormat="1" ht="19.5" customHeight="1">
      <c r="A581" s="50" t="s">
        <v>1432</v>
      </c>
      <c r="B581" s="51" t="s">
        <v>598</v>
      </c>
      <c r="C581" s="50">
        <v>1946</v>
      </c>
      <c r="D581" s="40" t="s">
        <v>30</v>
      </c>
      <c r="E581" s="40" t="s">
        <v>29</v>
      </c>
      <c r="F581" s="52">
        <v>3</v>
      </c>
      <c r="G581" s="52">
        <v>4</v>
      </c>
      <c r="H581" s="36">
        <v>1806.18</v>
      </c>
      <c r="I581" s="36">
        <v>226.3</v>
      </c>
      <c r="J581" s="36">
        <v>1579.88</v>
      </c>
      <c r="K581" s="29">
        <f t="shared" si="76"/>
        <v>5283598.86</v>
      </c>
      <c r="L581" s="126">
        <v>0</v>
      </c>
      <c r="M581" s="126">
        <v>0</v>
      </c>
      <c r="N581" s="126">
        <v>0</v>
      </c>
      <c r="O581" s="22">
        <v>5283598.86</v>
      </c>
      <c r="P581" s="36">
        <f t="shared" si="75"/>
        <v>2925.2892070557755</v>
      </c>
      <c r="Q581" s="29">
        <v>9673</v>
      </c>
      <c r="R581" s="55" t="s">
        <v>83</v>
      </c>
    </row>
    <row r="582" spans="1:18" s="128" customFormat="1" ht="19.5" customHeight="1">
      <c r="A582" s="50" t="s">
        <v>1433</v>
      </c>
      <c r="B582" s="51" t="s">
        <v>599</v>
      </c>
      <c r="C582" s="50">
        <v>1941</v>
      </c>
      <c r="D582" s="40" t="s">
        <v>30</v>
      </c>
      <c r="E582" s="40" t="s">
        <v>29</v>
      </c>
      <c r="F582" s="52">
        <v>3</v>
      </c>
      <c r="G582" s="52">
        <v>2</v>
      </c>
      <c r="H582" s="36">
        <v>1204.05</v>
      </c>
      <c r="I582" s="36">
        <v>545</v>
      </c>
      <c r="J582" s="36">
        <v>659.05</v>
      </c>
      <c r="K582" s="29">
        <f t="shared" si="76"/>
        <v>3822229.35</v>
      </c>
      <c r="L582" s="126">
        <v>0</v>
      </c>
      <c r="M582" s="126">
        <v>0</v>
      </c>
      <c r="N582" s="126">
        <v>0</v>
      </c>
      <c r="O582" s="22">
        <v>3822229.35</v>
      </c>
      <c r="P582" s="36">
        <f t="shared" si="75"/>
        <v>3174.477264233213</v>
      </c>
      <c r="Q582" s="29">
        <v>9673</v>
      </c>
      <c r="R582" s="55" t="s">
        <v>83</v>
      </c>
    </row>
    <row r="583" spans="1:18" s="128" customFormat="1" ht="19.5" customHeight="1">
      <c r="A583" s="50" t="s">
        <v>1434</v>
      </c>
      <c r="B583" s="51" t="s">
        <v>600</v>
      </c>
      <c r="C583" s="50">
        <v>1960</v>
      </c>
      <c r="D583" s="40" t="s">
        <v>30</v>
      </c>
      <c r="E583" s="40" t="s">
        <v>29</v>
      </c>
      <c r="F583" s="52">
        <v>5</v>
      </c>
      <c r="G583" s="52">
        <v>9</v>
      </c>
      <c r="H583" s="36">
        <v>10097.8</v>
      </c>
      <c r="I583" s="36">
        <v>1803.7</v>
      </c>
      <c r="J583" s="36">
        <v>7275.2</v>
      </c>
      <c r="K583" s="29">
        <f t="shared" si="76"/>
        <v>24707360.6</v>
      </c>
      <c r="L583" s="126">
        <v>0</v>
      </c>
      <c r="M583" s="126">
        <v>0</v>
      </c>
      <c r="N583" s="126">
        <v>0</v>
      </c>
      <c r="O583" s="22">
        <v>24707360.6</v>
      </c>
      <c r="P583" s="36">
        <f t="shared" si="75"/>
        <v>2446.8062944403737</v>
      </c>
      <c r="Q583" s="29">
        <v>9673</v>
      </c>
      <c r="R583" s="80" t="s">
        <v>85</v>
      </c>
    </row>
    <row r="584" spans="1:18" s="128" customFormat="1" ht="19.5" customHeight="1">
      <c r="A584" s="50" t="s">
        <v>1435</v>
      </c>
      <c r="B584" s="51" t="s">
        <v>601</v>
      </c>
      <c r="C584" s="50">
        <v>1961</v>
      </c>
      <c r="D584" s="40" t="s">
        <v>30</v>
      </c>
      <c r="E584" s="40" t="s">
        <v>29</v>
      </c>
      <c r="F584" s="52">
        <v>5</v>
      </c>
      <c r="G584" s="52">
        <v>2</v>
      </c>
      <c r="H584" s="36">
        <v>1773.86</v>
      </c>
      <c r="I584" s="36">
        <v>104.6</v>
      </c>
      <c r="J584" s="36">
        <v>1669.26</v>
      </c>
      <c r="K584" s="29">
        <f t="shared" si="76"/>
        <v>5205158.22</v>
      </c>
      <c r="L584" s="126">
        <v>0</v>
      </c>
      <c r="M584" s="126">
        <v>0</v>
      </c>
      <c r="N584" s="126">
        <v>0</v>
      </c>
      <c r="O584" s="22">
        <v>5205158.22</v>
      </c>
      <c r="P584" s="36">
        <f t="shared" si="75"/>
        <v>2934.368112477873</v>
      </c>
      <c r="Q584" s="29">
        <v>9673</v>
      </c>
      <c r="R584" s="75" t="s">
        <v>85</v>
      </c>
    </row>
    <row r="585" spans="1:18" s="128" customFormat="1" ht="19.5" customHeight="1">
      <c r="A585" s="50" t="s">
        <v>1436</v>
      </c>
      <c r="B585" s="51" t="s">
        <v>602</v>
      </c>
      <c r="C585" s="50">
        <v>1960</v>
      </c>
      <c r="D585" s="40" t="s">
        <v>30</v>
      </c>
      <c r="E585" s="40" t="s">
        <v>29</v>
      </c>
      <c r="F585" s="52">
        <v>2</v>
      </c>
      <c r="G585" s="52">
        <v>1</v>
      </c>
      <c r="H585" s="36">
        <v>286.7</v>
      </c>
      <c r="I585" s="36">
        <v>30.2</v>
      </c>
      <c r="J585" s="36">
        <v>256.5</v>
      </c>
      <c r="K585" s="29">
        <f t="shared" si="76"/>
        <v>2214400</v>
      </c>
      <c r="L585" s="126">
        <v>0</v>
      </c>
      <c r="M585" s="126">
        <v>0</v>
      </c>
      <c r="N585" s="126">
        <v>0</v>
      </c>
      <c r="O585" s="22">
        <v>2214400</v>
      </c>
      <c r="P585" s="36">
        <f t="shared" si="75"/>
        <v>7723.753051970702</v>
      </c>
      <c r="Q585" s="29">
        <v>9673</v>
      </c>
      <c r="R585" s="80" t="s">
        <v>85</v>
      </c>
    </row>
    <row r="586" spans="1:18" s="128" customFormat="1" ht="19.5" customHeight="1">
      <c r="A586" s="50" t="s">
        <v>1437</v>
      </c>
      <c r="B586" s="51" t="s">
        <v>603</v>
      </c>
      <c r="C586" s="50">
        <v>1958</v>
      </c>
      <c r="D586" s="40" t="s">
        <v>30</v>
      </c>
      <c r="E586" s="40" t="s">
        <v>29</v>
      </c>
      <c r="F586" s="52">
        <v>2</v>
      </c>
      <c r="G586" s="52">
        <v>1</v>
      </c>
      <c r="H586" s="36">
        <v>436.77</v>
      </c>
      <c r="I586" s="36">
        <v>0</v>
      </c>
      <c r="J586" s="36">
        <v>436.77</v>
      </c>
      <c r="K586" s="29">
        <f t="shared" si="76"/>
        <v>3025300</v>
      </c>
      <c r="L586" s="126">
        <v>0</v>
      </c>
      <c r="M586" s="126">
        <v>0</v>
      </c>
      <c r="N586" s="126">
        <v>0</v>
      </c>
      <c r="O586" s="22">
        <v>3025300</v>
      </c>
      <c r="P586" s="36">
        <f t="shared" si="75"/>
        <v>6926.528836687502</v>
      </c>
      <c r="Q586" s="29">
        <v>9673</v>
      </c>
      <c r="R586" s="75" t="s">
        <v>84</v>
      </c>
    </row>
    <row r="587" spans="1:18" s="128" customFormat="1" ht="19.5" customHeight="1">
      <c r="A587" s="50" t="s">
        <v>1438</v>
      </c>
      <c r="B587" s="51" t="s">
        <v>604</v>
      </c>
      <c r="C587" s="50">
        <v>1960</v>
      </c>
      <c r="D587" s="40" t="s">
        <v>30</v>
      </c>
      <c r="E587" s="40" t="s">
        <v>29</v>
      </c>
      <c r="F587" s="52">
        <v>2</v>
      </c>
      <c r="G587" s="52">
        <v>1</v>
      </c>
      <c r="H587" s="36">
        <v>272.9</v>
      </c>
      <c r="I587" s="36">
        <v>0</v>
      </c>
      <c r="J587" s="36">
        <v>272.9</v>
      </c>
      <c r="K587" s="29">
        <f t="shared" si="76"/>
        <v>2256800</v>
      </c>
      <c r="L587" s="126">
        <v>0</v>
      </c>
      <c r="M587" s="126">
        <v>0</v>
      </c>
      <c r="N587" s="126">
        <v>0</v>
      </c>
      <c r="O587" s="22">
        <v>2256800</v>
      </c>
      <c r="P587" s="36">
        <f t="shared" si="75"/>
        <v>8269.695859289117</v>
      </c>
      <c r="Q587" s="29">
        <v>9673</v>
      </c>
      <c r="R587" s="80" t="s">
        <v>85</v>
      </c>
    </row>
    <row r="588" spans="1:18" s="128" customFormat="1" ht="19.5" customHeight="1">
      <c r="A588" s="50" t="s">
        <v>1439</v>
      </c>
      <c r="B588" s="51" t="s">
        <v>605</v>
      </c>
      <c r="C588" s="50">
        <v>1959</v>
      </c>
      <c r="D588" s="40" t="s">
        <v>30</v>
      </c>
      <c r="E588" s="40" t="s">
        <v>29</v>
      </c>
      <c r="F588" s="52">
        <v>3</v>
      </c>
      <c r="G588" s="52">
        <v>3</v>
      </c>
      <c r="H588" s="36">
        <v>1490.77</v>
      </c>
      <c r="I588" s="36">
        <v>0</v>
      </c>
      <c r="J588" s="36">
        <v>1490.77</v>
      </c>
      <c r="K588" s="29">
        <f t="shared" si="76"/>
        <v>5654100</v>
      </c>
      <c r="L588" s="126">
        <v>0</v>
      </c>
      <c r="M588" s="126">
        <v>0</v>
      </c>
      <c r="N588" s="126">
        <v>0</v>
      </c>
      <c r="O588" s="22">
        <v>5654100</v>
      </c>
      <c r="P588" s="36">
        <f t="shared" si="75"/>
        <v>3792.7379810433536</v>
      </c>
      <c r="Q588" s="29">
        <v>9673</v>
      </c>
      <c r="R588" s="55" t="s">
        <v>84</v>
      </c>
    </row>
    <row r="589" spans="1:18" s="128" customFormat="1" ht="19.5" customHeight="1">
      <c r="A589" s="50" t="s">
        <v>1440</v>
      </c>
      <c r="B589" s="51" t="s">
        <v>606</v>
      </c>
      <c r="C589" s="50">
        <v>1959</v>
      </c>
      <c r="D589" s="40" t="s">
        <v>30</v>
      </c>
      <c r="E589" s="40" t="s">
        <v>29</v>
      </c>
      <c r="F589" s="52">
        <v>2</v>
      </c>
      <c r="G589" s="52">
        <v>1</v>
      </c>
      <c r="H589" s="36">
        <v>271.9</v>
      </c>
      <c r="I589" s="36">
        <v>0</v>
      </c>
      <c r="J589" s="36">
        <v>271.9</v>
      </c>
      <c r="K589" s="29">
        <f t="shared" si="76"/>
        <v>2267400</v>
      </c>
      <c r="L589" s="126">
        <v>0</v>
      </c>
      <c r="M589" s="126">
        <v>0</v>
      </c>
      <c r="N589" s="126">
        <v>0</v>
      </c>
      <c r="O589" s="22">
        <v>2267400</v>
      </c>
      <c r="P589" s="36">
        <f t="shared" si="75"/>
        <v>8339.09525560868</v>
      </c>
      <c r="Q589" s="29">
        <v>9673</v>
      </c>
      <c r="R589" s="55" t="s">
        <v>84</v>
      </c>
    </row>
    <row r="590" spans="1:18" s="128" customFormat="1" ht="19.5" customHeight="1">
      <c r="A590" s="50" t="s">
        <v>1441</v>
      </c>
      <c r="B590" s="51" t="s">
        <v>607</v>
      </c>
      <c r="C590" s="50">
        <v>1960</v>
      </c>
      <c r="D590" s="40" t="s">
        <v>30</v>
      </c>
      <c r="E590" s="40" t="s">
        <v>29</v>
      </c>
      <c r="F590" s="52">
        <v>2</v>
      </c>
      <c r="G590" s="52">
        <v>1</v>
      </c>
      <c r="H590" s="36">
        <v>282.5</v>
      </c>
      <c r="I590" s="36">
        <v>0</v>
      </c>
      <c r="J590" s="36">
        <v>282.5</v>
      </c>
      <c r="K590" s="29">
        <f t="shared" si="76"/>
        <v>2183660</v>
      </c>
      <c r="L590" s="126">
        <v>0</v>
      </c>
      <c r="M590" s="126">
        <v>0</v>
      </c>
      <c r="N590" s="126">
        <v>0</v>
      </c>
      <c r="O590" s="22">
        <v>2183660</v>
      </c>
      <c r="P590" s="36">
        <f t="shared" si="75"/>
        <v>7729.769911504425</v>
      </c>
      <c r="Q590" s="29">
        <v>9673</v>
      </c>
      <c r="R590" s="80" t="s">
        <v>85</v>
      </c>
    </row>
    <row r="591" spans="1:18" s="128" customFormat="1" ht="19.5" customHeight="1">
      <c r="A591" s="50" t="s">
        <v>1442</v>
      </c>
      <c r="B591" s="51" t="s">
        <v>608</v>
      </c>
      <c r="C591" s="50">
        <v>1958</v>
      </c>
      <c r="D591" s="40" t="s">
        <v>30</v>
      </c>
      <c r="E591" s="40" t="s">
        <v>29</v>
      </c>
      <c r="F591" s="52">
        <v>2</v>
      </c>
      <c r="G591" s="52">
        <v>1</v>
      </c>
      <c r="H591" s="36">
        <v>244.29</v>
      </c>
      <c r="I591" s="36">
        <v>0</v>
      </c>
      <c r="J591" s="36">
        <v>244.29</v>
      </c>
      <c r="K591" s="29">
        <f t="shared" si="76"/>
        <v>2241430</v>
      </c>
      <c r="L591" s="126">
        <v>0</v>
      </c>
      <c r="M591" s="126">
        <v>0</v>
      </c>
      <c r="N591" s="126">
        <v>0</v>
      </c>
      <c r="O591" s="22">
        <v>2241430</v>
      </c>
      <c r="P591" s="36">
        <f t="shared" si="75"/>
        <v>9175.283474558926</v>
      </c>
      <c r="Q591" s="29">
        <v>9673</v>
      </c>
      <c r="R591" s="75" t="s">
        <v>84</v>
      </c>
    </row>
    <row r="592" spans="1:18" s="128" customFormat="1" ht="19.5" customHeight="1">
      <c r="A592" s="50" t="s">
        <v>1443</v>
      </c>
      <c r="B592" s="51" t="s">
        <v>609</v>
      </c>
      <c r="C592" s="50">
        <v>1961</v>
      </c>
      <c r="D592" s="40" t="s">
        <v>30</v>
      </c>
      <c r="E592" s="40" t="s">
        <v>29</v>
      </c>
      <c r="F592" s="52">
        <v>2</v>
      </c>
      <c r="G592" s="52">
        <v>1</v>
      </c>
      <c r="H592" s="54">
        <v>284.6</v>
      </c>
      <c r="I592" s="54">
        <v>0</v>
      </c>
      <c r="J592" s="54">
        <v>284.6</v>
      </c>
      <c r="K592" s="29">
        <f t="shared" si="76"/>
        <v>2278000</v>
      </c>
      <c r="L592" s="126">
        <v>0</v>
      </c>
      <c r="M592" s="126">
        <v>0</v>
      </c>
      <c r="N592" s="126">
        <v>0</v>
      </c>
      <c r="O592" s="22">
        <v>2278000</v>
      </c>
      <c r="P592" s="36">
        <f t="shared" si="75"/>
        <v>8004.216444132115</v>
      </c>
      <c r="Q592" s="29">
        <v>9673</v>
      </c>
      <c r="R592" s="75" t="s">
        <v>85</v>
      </c>
    </row>
    <row r="593" spans="1:18" s="128" customFormat="1" ht="19.5" customHeight="1">
      <c r="A593" s="50" t="s">
        <v>1444</v>
      </c>
      <c r="B593" s="51" t="s">
        <v>610</v>
      </c>
      <c r="C593" s="50">
        <v>1958</v>
      </c>
      <c r="D593" s="40" t="s">
        <v>30</v>
      </c>
      <c r="E593" s="40" t="s">
        <v>29</v>
      </c>
      <c r="F593" s="52">
        <v>2</v>
      </c>
      <c r="G593" s="52">
        <v>1</v>
      </c>
      <c r="H593" s="54">
        <v>271.9</v>
      </c>
      <c r="I593" s="54">
        <v>0</v>
      </c>
      <c r="J593" s="54">
        <v>271.9</v>
      </c>
      <c r="K593" s="29">
        <f t="shared" si="76"/>
        <v>2214400</v>
      </c>
      <c r="L593" s="126">
        <v>0</v>
      </c>
      <c r="M593" s="126">
        <v>0</v>
      </c>
      <c r="N593" s="126">
        <v>0</v>
      </c>
      <c r="O593" s="22">
        <v>2214400</v>
      </c>
      <c r="P593" s="36">
        <f t="shared" si="75"/>
        <v>8144.170650974624</v>
      </c>
      <c r="Q593" s="29">
        <v>9673</v>
      </c>
      <c r="R593" s="75" t="s">
        <v>84</v>
      </c>
    </row>
    <row r="594" spans="1:18" s="128" customFormat="1" ht="19.5" customHeight="1">
      <c r="A594" s="50" t="s">
        <v>1445</v>
      </c>
      <c r="B594" s="51" t="s">
        <v>611</v>
      </c>
      <c r="C594" s="50">
        <v>1958</v>
      </c>
      <c r="D594" s="40" t="s">
        <v>30</v>
      </c>
      <c r="E594" s="40" t="s">
        <v>29</v>
      </c>
      <c r="F594" s="52">
        <v>2</v>
      </c>
      <c r="G594" s="52">
        <v>1</v>
      </c>
      <c r="H594" s="54">
        <v>274.3</v>
      </c>
      <c r="I594" s="54">
        <v>0</v>
      </c>
      <c r="J594" s="54">
        <v>274.3</v>
      </c>
      <c r="K594" s="29">
        <f t="shared" si="76"/>
        <v>2214400</v>
      </c>
      <c r="L594" s="126">
        <v>0</v>
      </c>
      <c r="M594" s="126">
        <v>0</v>
      </c>
      <c r="N594" s="126">
        <v>0</v>
      </c>
      <c r="O594" s="22">
        <v>2214400</v>
      </c>
      <c r="P594" s="36">
        <f t="shared" si="75"/>
        <v>8072.9128691214</v>
      </c>
      <c r="Q594" s="29">
        <v>9673</v>
      </c>
      <c r="R594" s="75" t="s">
        <v>84</v>
      </c>
    </row>
    <row r="595" spans="1:18" s="128" customFormat="1" ht="19.5" customHeight="1">
      <c r="A595" s="50" t="s">
        <v>1446</v>
      </c>
      <c r="B595" s="127" t="s">
        <v>612</v>
      </c>
      <c r="C595" s="50">
        <v>1959</v>
      </c>
      <c r="D595" s="40" t="s">
        <v>30</v>
      </c>
      <c r="E595" s="40" t="s">
        <v>29</v>
      </c>
      <c r="F595" s="52">
        <v>3</v>
      </c>
      <c r="G595" s="52">
        <v>3</v>
      </c>
      <c r="H595" s="54">
        <v>1458.4</v>
      </c>
      <c r="I595" s="54">
        <v>178.5</v>
      </c>
      <c r="J595" s="54">
        <v>1279.9</v>
      </c>
      <c r="K595" s="29">
        <f t="shared" si="76"/>
        <v>4875000</v>
      </c>
      <c r="L595" s="126">
        <v>0</v>
      </c>
      <c r="M595" s="126">
        <v>0</v>
      </c>
      <c r="N595" s="126">
        <v>0</v>
      </c>
      <c r="O595" s="22">
        <v>4875000</v>
      </c>
      <c r="P595" s="36">
        <f t="shared" si="75"/>
        <v>3342.704333516182</v>
      </c>
      <c r="Q595" s="29">
        <v>9673</v>
      </c>
      <c r="R595" s="55" t="s">
        <v>84</v>
      </c>
    </row>
    <row r="596" spans="1:18" s="128" customFormat="1" ht="19.5" customHeight="1">
      <c r="A596" s="50" t="s">
        <v>1447</v>
      </c>
      <c r="B596" s="127" t="s">
        <v>613</v>
      </c>
      <c r="C596" s="50">
        <v>1959</v>
      </c>
      <c r="D596" s="40" t="s">
        <v>30</v>
      </c>
      <c r="E596" s="40" t="s">
        <v>29</v>
      </c>
      <c r="F596" s="52">
        <v>2</v>
      </c>
      <c r="G596" s="52">
        <v>1</v>
      </c>
      <c r="H596" s="54">
        <v>278.3</v>
      </c>
      <c r="I596" s="54">
        <v>0</v>
      </c>
      <c r="J596" s="54">
        <v>278.3</v>
      </c>
      <c r="K596" s="29">
        <f t="shared" si="76"/>
        <v>2076600</v>
      </c>
      <c r="L596" s="126">
        <v>0</v>
      </c>
      <c r="M596" s="126">
        <v>0</v>
      </c>
      <c r="N596" s="126">
        <v>0</v>
      </c>
      <c r="O596" s="22">
        <v>2076600</v>
      </c>
      <c r="P596" s="36">
        <f t="shared" si="75"/>
        <v>7461.731943945382</v>
      </c>
      <c r="Q596" s="29">
        <v>9673</v>
      </c>
      <c r="R596" s="55" t="s">
        <v>84</v>
      </c>
    </row>
    <row r="597" spans="1:18" s="128" customFormat="1" ht="19.5" customHeight="1">
      <c r="A597" s="50" t="s">
        <v>1448</v>
      </c>
      <c r="B597" s="127" t="s">
        <v>614</v>
      </c>
      <c r="C597" s="50">
        <v>1959</v>
      </c>
      <c r="D597" s="40" t="s">
        <v>30</v>
      </c>
      <c r="E597" s="40" t="s">
        <v>29</v>
      </c>
      <c r="F597" s="52">
        <v>2</v>
      </c>
      <c r="G597" s="52">
        <v>2</v>
      </c>
      <c r="H597" s="54">
        <v>589.3</v>
      </c>
      <c r="I597" s="54">
        <v>0</v>
      </c>
      <c r="J597" s="54">
        <v>589.3</v>
      </c>
      <c r="K597" s="29">
        <f t="shared" si="76"/>
        <v>2770900</v>
      </c>
      <c r="L597" s="126">
        <v>0</v>
      </c>
      <c r="M597" s="126">
        <v>0</v>
      </c>
      <c r="N597" s="126">
        <v>0</v>
      </c>
      <c r="O597" s="22">
        <v>2770900</v>
      </c>
      <c r="P597" s="36">
        <f t="shared" si="75"/>
        <v>4702.019344985576</v>
      </c>
      <c r="Q597" s="29">
        <v>9673</v>
      </c>
      <c r="R597" s="55" t="s">
        <v>84</v>
      </c>
    </row>
    <row r="598" spans="1:18" s="128" customFormat="1" ht="19.5" customHeight="1">
      <c r="A598" s="50" t="s">
        <v>1449</v>
      </c>
      <c r="B598" s="51" t="s">
        <v>615</v>
      </c>
      <c r="C598" s="50">
        <v>1958</v>
      </c>
      <c r="D598" s="40" t="s">
        <v>30</v>
      </c>
      <c r="E598" s="40" t="s">
        <v>29</v>
      </c>
      <c r="F598" s="52">
        <v>2</v>
      </c>
      <c r="G598" s="52">
        <v>1</v>
      </c>
      <c r="H598" s="54">
        <v>355.89</v>
      </c>
      <c r="I598" s="54">
        <v>0</v>
      </c>
      <c r="J598" s="54">
        <v>355.89</v>
      </c>
      <c r="K598" s="29">
        <f t="shared" si="76"/>
        <v>2822840</v>
      </c>
      <c r="L598" s="126">
        <v>0</v>
      </c>
      <c r="M598" s="126">
        <v>0</v>
      </c>
      <c r="N598" s="126">
        <v>0</v>
      </c>
      <c r="O598" s="22">
        <v>2822840</v>
      </c>
      <c r="P598" s="36">
        <f t="shared" si="75"/>
        <v>7931.776672567366</v>
      </c>
      <c r="Q598" s="29">
        <v>9673</v>
      </c>
      <c r="R598" s="75" t="s">
        <v>84</v>
      </c>
    </row>
    <row r="599" spans="1:18" s="128" customFormat="1" ht="19.5" customHeight="1">
      <c r="A599" s="50" t="s">
        <v>1450</v>
      </c>
      <c r="B599" s="51" t="s">
        <v>616</v>
      </c>
      <c r="C599" s="50">
        <v>1961</v>
      </c>
      <c r="D599" s="40" t="s">
        <v>30</v>
      </c>
      <c r="E599" s="40" t="s">
        <v>29</v>
      </c>
      <c r="F599" s="52">
        <v>3</v>
      </c>
      <c r="G599" s="52">
        <v>3</v>
      </c>
      <c r="H599" s="54">
        <v>1089.8</v>
      </c>
      <c r="I599" s="54">
        <v>181.4</v>
      </c>
      <c r="J599" s="54">
        <v>908.4</v>
      </c>
      <c r="K599" s="29">
        <f t="shared" si="76"/>
        <v>4604170</v>
      </c>
      <c r="L599" s="126">
        <v>0</v>
      </c>
      <c r="M599" s="126">
        <v>0</v>
      </c>
      <c r="N599" s="126">
        <v>0</v>
      </c>
      <c r="O599" s="22">
        <v>4604170</v>
      </c>
      <c r="P599" s="36">
        <f t="shared" si="75"/>
        <v>4224.784364103505</v>
      </c>
      <c r="Q599" s="29">
        <v>9673</v>
      </c>
      <c r="R599" s="75" t="s">
        <v>85</v>
      </c>
    </row>
    <row r="600" spans="1:18" s="128" customFormat="1" ht="19.5" customHeight="1">
      <c r="A600" s="50" t="s">
        <v>1451</v>
      </c>
      <c r="B600" s="51" t="s">
        <v>617</v>
      </c>
      <c r="C600" s="50">
        <v>1959</v>
      </c>
      <c r="D600" s="40" t="s">
        <v>30</v>
      </c>
      <c r="E600" s="40" t="s">
        <v>29</v>
      </c>
      <c r="F600" s="52">
        <v>2</v>
      </c>
      <c r="G600" s="52">
        <v>1</v>
      </c>
      <c r="H600" s="54">
        <v>283.2</v>
      </c>
      <c r="I600" s="54">
        <v>0</v>
      </c>
      <c r="J600" s="54">
        <v>283.2</v>
      </c>
      <c r="K600" s="29">
        <f t="shared" si="76"/>
        <v>2378700</v>
      </c>
      <c r="L600" s="126">
        <v>0</v>
      </c>
      <c r="M600" s="126">
        <v>0</v>
      </c>
      <c r="N600" s="126">
        <v>0</v>
      </c>
      <c r="O600" s="22">
        <v>2378700</v>
      </c>
      <c r="P600" s="36">
        <f t="shared" si="75"/>
        <v>8399.364406779661</v>
      </c>
      <c r="Q600" s="29">
        <v>9673</v>
      </c>
      <c r="R600" s="55" t="s">
        <v>84</v>
      </c>
    </row>
    <row r="601" spans="1:18" s="128" customFormat="1" ht="19.5" customHeight="1">
      <c r="A601" s="50" t="s">
        <v>1452</v>
      </c>
      <c r="B601" s="51" t="s">
        <v>618</v>
      </c>
      <c r="C601" s="50">
        <v>1958</v>
      </c>
      <c r="D601" s="40" t="s">
        <v>30</v>
      </c>
      <c r="E601" s="40" t="s">
        <v>29</v>
      </c>
      <c r="F601" s="52">
        <v>2</v>
      </c>
      <c r="G601" s="52">
        <v>1</v>
      </c>
      <c r="H601" s="54">
        <v>273.3</v>
      </c>
      <c r="I601" s="54">
        <v>0</v>
      </c>
      <c r="J601" s="54">
        <v>273.3</v>
      </c>
      <c r="K601" s="29">
        <f t="shared" si="76"/>
        <v>2373400</v>
      </c>
      <c r="L601" s="126">
        <v>0</v>
      </c>
      <c r="M601" s="126">
        <v>0</v>
      </c>
      <c r="N601" s="126">
        <v>0</v>
      </c>
      <c r="O601" s="22">
        <v>2373400</v>
      </c>
      <c r="P601" s="36">
        <f t="shared" si="75"/>
        <v>8684.229784120014</v>
      </c>
      <c r="Q601" s="29">
        <v>9673</v>
      </c>
      <c r="R601" s="75" t="s">
        <v>84</v>
      </c>
    </row>
    <row r="602" spans="1:18" s="128" customFormat="1" ht="19.5" customHeight="1">
      <c r="A602" s="50" t="s">
        <v>1453</v>
      </c>
      <c r="B602" s="51" t="s">
        <v>619</v>
      </c>
      <c r="C602" s="50">
        <v>1959</v>
      </c>
      <c r="D602" s="40" t="s">
        <v>30</v>
      </c>
      <c r="E602" s="40" t="s">
        <v>29</v>
      </c>
      <c r="F602" s="52">
        <v>2</v>
      </c>
      <c r="G602" s="52">
        <v>3</v>
      </c>
      <c r="H602" s="54">
        <v>874.2</v>
      </c>
      <c r="I602" s="54">
        <v>0</v>
      </c>
      <c r="J602" s="54">
        <v>874.2</v>
      </c>
      <c r="K602" s="29">
        <f t="shared" si="76"/>
        <v>5251300</v>
      </c>
      <c r="L602" s="126">
        <v>0</v>
      </c>
      <c r="M602" s="126">
        <v>0</v>
      </c>
      <c r="N602" s="126">
        <v>0</v>
      </c>
      <c r="O602" s="22">
        <v>5251300</v>
      </c>
      <c r="P602" s="36">
        <f t="shared" si="75"/>
        <v>6006.9778082818575</v>
      </c>
      <c r="Q602" s="29">
        <v>9673</v>
      </c>
      <c r="R602" s="55" t="s">
        <v>84</v>
      </c>
    </row>
    <row r="603" spans="1:18" s="128" customFormat="1" ht="19.5" customHeight="1">
      <c r="A603" s="50" t="s">
        <v>1454</v>
      </c>
      <c r="B603" s="51" t="s">
        <v>620</v>
      </c>
      <c r="C603" s="50">
        <v>1962</v>
      </c>
      <c r="D603" s="40" t="s">
        <v>30</v>
      </c>
      <c r="E603" s="40" t="s">
        <v>29</v>
      </c>
      <c r="F603" s="52">
        <v>3</v>
      </c>
      <c r="G603" s="52">
        <v>3</v>
      </c>
      <c r="H603" s="54">
        <v>1514.05</v>
      </c>
      <c r="I603" s="54">
        <v>0</v>
      </c>
      <c r="J603" s="54">
        <v>1514.05</v>
      </c>
      <c r="K603" s="29">
        <f t="shared" si="76"/>
        <v>9239129.35</v>
      </c>
      <c r="L603" s="126">
        <v>0</v>
      </c>
      <c r="M603" s="126">
        <v>0</v>
      </c>
      <c r="N603" s="126">
        <v>0</v>
      </c>
      <c r="O603" s="22">
        <v>9239129.35</v>
      </c>
      <c r="P603" s="36">
        <f t="shared" si="75"/>
        <v>6102.261715266999</v>
      </c>
      <c r="Q603" s="29">
        <v>9673</v>
      </c>
      <c r="R603" s="75" t="s">
        <v>85</v>
      </c>
    </row>
    <row r="604" spans="1:18" s="128" customFormat="1" ht="19.5" customHeight="1">
      <c r="A604" s="50" t="s">
        <v>1455</v>
      </c>
      <c r="B604" s="51" t="s">
        <v>621</v>
      </c>
      <c r="C604" s="50">
        <v>1959</v>
      </c>
      <c r="D604" s="40" t="s">
        <v>30</v>
      </c>
      <c r="E604" s="40" t="s">
        <v>29</v>
      </c>
      <c r="F604" s="52">
        <v>2</v>
      </c>
      <c r="G604" s="52">
        <v>2</v>
      </c>
      <c r="H604" s="54">
        <v>476.2</v>
      </c>
      <c r="I604" s="54">
        <v>0</v>
      </c>
      <c r="J604" s="54">
        <v>476.2</v>
      </c>
      <c r="K604" s="29">
        <f t="shared" si="76"/>
        <v>3481100</v>
      </c>
      <c r="L604" s="126">
        <v>0</v>
      </c>
      <c r="M604" s="126">
        <v>0</v>
      </c>
      <c r="N604" s="126">
        <v>0</v>
      </c>
      <c r="O604" s="22">
        <v>3481100</v>
      </c>
      <c r="P604" s="36">
        <f t="shared" si="75"/>
        <v>7310.163796724066</v>
      </c>
      <c r="Q604" s="29">
        <v>9673</v>
      </c>
      <c r="R604" s="55" t="s">
        <v>84</v>
      </c>
    </row>
    <row r="605" spans="1:18" s="128" customFormat="1" ht="19.5" customHeight="1">
      <c r="A605" s="50" t="s">
        <v>1456</v>
      </c>
      <c r="B605" s="51" t="s">
        <v>622</v>
      </c>
      <c r="C605" s="50">
        <v>1961</v>
      </c>
      <c r="D605" s="40" t="s">
        <v>30</v>
      </c>
      <c r="E605" s="40" t="s">
        <v>29</v>
      </c>
      <c r="F605" s="52">
        <v>5</v>
      </c>
      <c r="G605" s="52">
        <v>4</v>
      </c>
      <c r="H605" s="54">
        <v>3115.88</v>
      </c>
      <c r="I605" s="54">
        <v>0</v>
      </c>
      <c r="J605" s="54">
        <v>3115.88</v>
      </c>
      <c r="K605" s="29">
        <f t="shared" si="76"/>
        <v>7328900</v>
      </c>
      <c r="L605" s="126">
        <v>0</v>
      </c>
      <c r="M605" s="126">
        <v>0</v>
      </c>
      <c r="N605" s="126">
        <v>0</v>
      </c>
      <c r="O605" s="22">
        <v>7328900</v>
      </c>
      <c r="P605" s="36">
        <f t="shared" si="75"/>
        <v>2352.1124048422917</v>
      </c>
      <c r="Q605" s="29">
        <v>9673</v>
      </c>
      <c r="R605" s="75" t="s">
        <v>85</v>
      </c>
    </row>
    <row r="606" spans="1:18" s="128" customFormat="1" ht="19.5" customHeight="1">
      <c r="A606" s="50" t="s">
        <v>1457</v>
      </c>
      <c r="B606" s="51" t="s">
        <v>623</v>
      </c>
      <c r="C606" s="50">
        <v>1957</v>
      </c>
      <c r="D606" s="40" t="s">
        <v>30</v>
      </c>
      <c r="E606" s="40" t="s">
        <v>29</v>
      </c>
      <c r="F606" s="52">
        <v>4</v>
      </c>
      <c r="G606" s="52">
        <v>4</v>
      </c>
      <c r="H606" s="54">
        <v>2402.14</v>
      </c>
      <c r="I606" s="54">
        <v>217.7</v>
      </c>
      <c r="J606" s="54">
        <v>2184.44</v>
      </c>
      <c r="K606" s="29">
        <f t="shared" si="76"/>
        <v>1607550</v>
      </c>
      <c r="L606" s="126">
        <v>0</v>
      </c>
      <c r="M606" s="126">
        <v>0</v>
      </c>
      <c r="N606" s="126">
        <v>0</v>
      </c>
      <c r="O606" s="22">
        <v>1607550</v>
      </c>
      <c r="P606" s="36">
        <f t="shared" si="75"/>
        <v>669.2157825938539</v>
      </c>
      <c r="Q606" s="29">
        <v>9673</v>
      </c>
      <c r="R606" s="55" t="s">
        <v>83</v>
      </c>
    </row>
    <row r="607" spans="1:18" s="128" customFormat="1" ht="19.5" customHeight="1">
      <c r="A607" s="50" t="s">
        <v>1458</v>
      </c>
      <c r="B607" s="51" t="s">
        <v>624</v>
      </c>
      <c r="C607" s="50" t="s">
        <v>975</v>
      </c>
      <c r="D607" s="50"/>
      <c r="E607" s="40" t="s">
        <v>29</v>
      </c>
      <c r="F607" s="52">
        <v>4</v>
      </c>
      <c r="G607" s="52">
        <v>4</v>
      </c>
      <c r="H607" s="54">
        <v>2568.31</v>
      </c>
      <c r="I607" s="54">
        <v>246.7</v>
      </c>
      <c r="J607" s="54">
        <v>2321.61</v>
      </c>
      <c r="K607" s="29">
        <f t="shared" si="76"/>
        <v>14720394</v>
      </c>
      <c r="L607" s="126">
        <v>0</v>
      </c>
      <c r="M607" s="126">
        <v>0</v>
      </c>
      <c r="N607" s="126">
        <v>0</v>
      </c>
      <c r="O607" s="22">
        <v>14720394</v>
      </c>
      <c r="P607" s="36">
        <f t="shared" si="75"/>
        <v>5731.54876163703</v>
      </c>
      <c r="Q607" s="29">
        <v>9673</v>
      </c>
      <c r="R607" s="55" t="s">
        <v>83</v>
      </c>
    </row>
    <row r="608" spans="1:207" s="50" customFormat="1" ht="19.5" customHeight="1">
      <c r="A608" s="50" t="s">
        <v>1459</v>
      </c>
      <c r="B608" s="51" t="s">
        <v>625</v>
      </c>
      <c r="C608" s="50">
        <v>1959</v>
      </c>
      <c r="D608" s="40" t="s">
        <v>30</v>
      </c>
      <c r="E608" s="40" t="s">
        <v>29</v>
      </c>
      <c r="F608" s="52">
        <v>2</v>
      </c>
      <c r="G608" s="52">
        <v>2</v>
      </c>
      <c r="H608" s="54">
        <v>278.13</v>
      </c>
      <c r="I608" s="54">
        <v>0</v>
      </c>
      <c r="J608" s="54">
        <v>278.13</v>
      </c>
      <c r="K608" s="29">
        <f t="shared" si="76"/>
        <v>2276940</v>
      </c>
      <c r="L608" s="126">
        <v>0</v>
      </c>
      <c r="M608" s="126">
        <v>0</v>
      </c>
      <c r="N608" s="126">
        <v>0</v>
      </c>
      <c r="O608" s="22">
        <v>2276940</v>
      </c>
      <c r="P608" s="36">
        <f t="shared" si="75"/>
        <v>8186.6033869054045</v>
      </c>
      <c r="Q608" s="29">
        <v>9673</v>
      </c>
      <c r="R608" s="55" t="s">
        <v>84</v>
      </c>
      <c r="S608" s="128"/>
      <c r="T608" s="128"/>
      <c r="U608" s="128"/>
      <c r="V608" s="128"/>
      <c r="W608" s="128"/>
      <c r="X608" s="128"/>
      <c r="Y608" s="128"/>
      <c r="Z608" s="128"/>
      <c r="AA608" s="128"/>
      <c r="AB608" s="128"/>
      <c r="AC608" s="128"/>
      <c r="AD608" s="128"/>
      <c r="AE608" s="128"/>
      <c r="AF608" s="128"/>
      <c r="AG608" s="128"/>
      <c r="AH608" s="128"/>
      <c r="AI608" s="128"/>
      <c r="AJ608" s="128"/>
      <c r="AK608" s="128"/>
      <c r="AL608" s="128"/>
      <c r="AM608" s="128"/>
      <c r="AN608" s="128"/>
      <c r="AO608" s="128"/>
      <c r="AP608" s="128"/>
      <c r="AQ608" s="128"/>
      <c r="AR608" s="128"/>
      <c r="AS608" s="128"/>
      <c r="AT608" s="128"/>
      <c r="AU608" s="128"/>
      <c r="AV608" s="128"/>
      <c r="AW608" s="128"/>
      <c r="AX608" s="128"/>
      <c r="AY608" s="128"/>
      <c r="AZ608" s="128"/>
      <c r="BA608" s="128"/>
      <c r="BB608" s="128"/>
      <c r="BC608" s="128"/>
      <c r="BD608" s="128"/>
      <c r="BE608" s="128"/>
      <c r="BF608" s="128"/>
      <c r="BG608" s="128"/>
      <c r="BH608" s="128"/>
      <c r="BI608" s="128"/>
      <c r="BJ608" s="128"/>
      <c r="BK608" s="128"/>
      <c r="BL608" s="128"/>
      <c r="BM608" s="128"/>
      <c r="BN608" s="128"/>
      <c r="BO608" s="128"/>
      <c r="BP608" s="128"/>
      <c r="BQ608" s="128"/>
      <c r="BR608" s="128"/>
      <c r="BS608" s="128"/>
      <c r="BT608" s="128"/>
      <c r="BU608" s="128"/>
      <c r="BV608" s="128"/>
      <c r="BW608" s="128"/>
      <c r="BX608" s="128"/>
      <c r="BY608" s="128"/>
      <c r="BZ608" s="128"/>
      <c r="CA608" s="128"/>
      <c r="CB608" s="128"/>
      <c r="CC608" s="128"/>
      <c r="CD608" s="128"/>
      <c r="CE608" s="128"/>
      <c r="CF608" s="128"/>
      <c r="CG608" s="128"/>
      <c r="CH608" s="128"/>
      <c r="CI608" s="128"/>
      <c r="CJ608" s="128"/>
      <c r="CK608" s="128"/>
      <c r="CL608" s="128"/>
      <c r="CM608" s="128"/>
      <c r="CN608" s="128"/>
      <c r="CO608" s="128"/>
      <c r="CP608" s="128"/>
      <c r="CQ608" s="128"/>
      <c r="CR608" s="128"/>
      <c r="CS608" s="128"/>
      <c r="CT608" s="128"/>
      <c r="CU608" s="128"/>
      <c r="CV608" s="128"/>
      <c r="CW608" s="128"/>
      <c r="CX608" s="128"/>
      <c r="CY608" s="128"/>
      <c r="CZ608" s="128"/>
      <c r="DA608" s="128"/>
      <c r="DB608" s="128"/>
      <c r="DC608" s="128"/>
      <c r="DD608" s="128"/>
      <c r="DE608" s="128"/>
      <c r="DF608" s="128"/>
      <c r="DG608" s="128"/>
      <c r="DH608" s="128"/>
      <c r="DI608" s="128"/>
      <c r="DJ608" s="128"/>
      <c r="DK608" s="128"/>
      <c r="DL608" s="128"/>
      <c r="DM608" s="128"/>
      <c r="DN608" s="128"/>
      <c r="DO608" s="128"/>
      <c r="DP608" s="128"/>
      <c r="DQ608" s="128"/>
      <c r="DR608" s="128"/>
      <c r="DS608" s="128"/>
      <c r="DT608" s="128"/>
      <c r="DU608" s="128"/>
      <c r="DV608" s="128"/>
      <c r="DW608" s="128"/>
      <c r="DX608" s="128"/>
      <c r="DY608" s="128"/>
      <c r="DZ608" s="128"/>
      <c r="EA608" s="128"/>
      <c r="EB608" s="128"/>
      <c r="EC608" s="128"/>
      <c r="ED608" s="128"/>
      <c r="EE608" s="128"/>
      <c r="EF608" s="128"/>
      <c r="EG608" s="128"/>
      <c r="EH608" s="128"/>
      <c r="EI608" s="128"/>
      <c r="EJ608" s="128"/>
      <c r="EK608" s="128"/>
      <c r="EL608" s="128"/>
      <c r="EM608" s="128"/>
      <c r="EN608" s="128"/>
      <c r="EO608" s="128"/>
      <c r="EP608" s="128"/>
      <c r="EQ608" s="128"/>
      <c r="ER608" s="128"/>
      <c r="ES608" s="128"/>
      <c r="ET608" s="128"/>
      <c r="EU608" s="128"/>
      <c r="EV608" s="128"/>
      <c r="EW608" s="128"/>
      <c r="EX608" s="128"/>
      <c r="EY608" s="128"/>
      <c r="EZ608" s="128"/>
      <c r="FA608" s="128"/>
      <c r="FB608" s="128"/>
      <c r="FC608" s="128"/>
      <c r="FD608" s="128"/>
      <c r="FE608" s="128"/>
      <c r="FF608" s="128"/>
      <c r="FG608" s="128"/>
      <c r="FH608" s="128"/>
      <c r="FI608" s="128"/>
      <c r="FJ608" s="128"/>
      <c r="FK608" s="128"/>
      <c r="FL608" s="128"/>
      <c r="FM608" s="128"/>
      <c r="FN608" s="128"/>
      <c r="FO608" s="128"/>
      <c r="FP608" s="128"/>
      <c r="FQ608" s="128"/>
      <c r="FR608" s="128"/>
      <c r="FS608" s="128"/>
      <c r="FT608" s="128"/>
      <c r="FU608" s="128"/>
      <c r="FV608" s="128"/>
      <c r="FW608" s="128"/>
      <c r="FX608" s="128"/>
      <c r="FY608" s="128"/>
      <c r="FZ608" s="128"/>
      <c r="GA608" s="128"/>
      <c r="GB608" s="128"/>
      <c r="GC608" s="128"/>
      <c r="GD608" s="128"/>
      <c r="GE608" s="128"/>
      <c r="GF608" s="128"/>
      <c r="GG608" s="128"/>
      <c r="GH608" s="128"/>
      <c r="GI608" s="128"/>
      <c r="GJ608" s="128"/>
      <c r="GK608" s="128"/>
      <c r="GL608" s="128"/>
      <c r="GM608" s="128"/>
      <c r="GN608" s="128"/>
      <c r="GO608" s="128"/>
      <c r="GP608" s="128"/>
      <c r="GQ608" s="128"/>
      <c r="GR608" s="128"/>
      <c r="GS608" s="128"/>
      <c r="GT608" s="128"/>
      <c r="GU608" s="128"/>
      <c r="GV608" s="128"/>
      <c r="GW608" s="128"/>
      <c r="GX608" s="128"/>
      <c r="GY608" s="128"/>
    </row>
    <row r="609" spans="1:207" s="50" customFormat="1" ht="19.5" customHeight="1">
      <c r="A609" s="50" t="s">
        <v>1460</v>
      </c>
      <c r="B609" s="51" t="s">
        <v>626</v>
      </c>
      <c r="C609" s="50">
        <v>1960</v>
      </c>
      <c r="D609" s="40" t="s">
        <v>30</v>
      </c>
      <c r="E609" s="40" t="s">
        <v>29</v>
      </c>
      <c r="F609" s="52">
        <v>3</v>
      </c>
      <c r="G609" s="52">
        <v>3</v>
      </c>
      <c r="H609" s="54">
        <v>1601.65</v>
      </c>
      <c r="I609" s="54">
        <v>172.1</v>
      </c>
      <c r="J609" s="54">
        <v>1429.55</v>
      </c>
      <c r="K609" s="29">
        <f t="shared" si="76"/>
        <v>5613290</v>
      </c>
      <c r="L609" s="126">
        <v>0</v>
      </c>
      <c r="M609" s="126">
        <v>0</v>
      </c>
      <c r="N609" s="126">
        <v>0</v>
      </c>
      <c r="O609" s="22">
        <v>5613290</v>
      </c>
      <c r="P609" s="36">
        <f t="shared" si="75"/>
        <v>3504.6920363375266</v>
      </c>
      <c r="Q609" s="29">
        <v>9673</v>
      </c>
      <c r="R609" s="80" t="s">
        <v>85</v>
      </c>
      <c r="S609" s="128"/>
      <c r="T609" s="128"/>
      <c r="U609" s="128"/>
      <c r="V609" s="128"/>
      <c r="W609" s="128"/>
      <c r="X609" s="128"/>
      <c r="Y609" s="128"/>
      <c r="Z609" s="128"/>
      <c r="AA609" s="128"/>
      <c r="AB609" s="128"/>
      <c r="AC609" s="128"/>
      <c r="AD609" s="128"/>
      <c r="AE609" s="128"/>
      <c r="AF609" s="128"/>
      <c r="AG609" s="128"/>
      <c r="AH609" s="128"/>
      <c r="AI609" s="128"/>
      <c r="AJ609" s="128"/>
      <c r="AK609" s="128"/>
      <c r="AL609" s="128"/>
      <c r="AM609" s="128"/>
      <c r="AN609" s="128"/>
      <c r="AO609" s="128"/>
      <c r="AP609" s="128"/>
      <c r="AQ609" s="128"/>
      <c r="AR609" s="128"/>
      <c r="AS609" s="128"/>
      <c r="AT609" s="128"/>
      <c r="AU609" s="128"/>
      <c r="AV609" s="128"/>
      <c r="AW609" s="128"/>
      <c r="AX609" s="128"/>
      <c r="AY609" s="128"/>
      <c r="AZ609" s="128"/>
      <c r="BA609" s="128"/>
      <c r="BB609" s="128"/>
      <c r="BC609" s="128"/>
      <c r="BD609" s="128"/>
      <c r="BE609" s="128"/>
      <c r="BF609" s="128"/>
      <c r="BG609" s="128"/>
      <c r="BH609" s="128"/>
      <c r="BI609" s="128"/>
      <c r="BJ609" s="128"/>
      <c r="BK609" s="128"/>
      <c r="BL609" s="128"/>
      <c r="BM609" s="128"/>
      <c r="BN609" s="128"/>
      <c r="BO609" s="128"/>
      <c r="BP609" s="128"/>
      <c r="BQ609" s="128"/>
      <c r="BR609" s="128"/>
      <c r="BS609" s="128"/>
      <c r="BT609" s="128"/>
      <c r="BU609" s="128"/>
      <c r="BV609" s="128"/>
      <c r="BW609" s="128"/>
      <c r="BX609" s="128"/>
      <c r="BY609" s="128"/>
      <c r="BZ609" s="128"/>
      <c r="CA609" s="128"/>
      <c r="CB609" s="128"/>
      <c r="CC609" s="128"/>
      <c r="CD609" s="128"/>
      <c r="CE609" s="128"/>
      <c r="CF609" s="128"/>
      <c r="CG609" s="128"/>
      <c r="CH609" s="128"/>
      <c r="CI609" s="128"/>
      <c r="CJ609" s="128"/>
      <c r="CK609" s="128"/>
      <c r="CL609" s="128"/>
      <c r="CM609" s="128"/>
      <c r="CN609" s="128"/>
      <c r="CO609" s="128"/>
      <c r="CP609" s="128"/>
      <c r="CQ609" s="128"/>
      <c r="CR609" s="128"/>
      <c r="CS609" s="128"/>
      <c r="CT609" s="128"/>
      <c r="CU609" s="128"/>
      <c r="CV609" s="128"/>
      <c r="CW609" s="128"/>
      <c r="CX609" s="128"/>
      <c r="CY609" s="128"/>
      <c r="CZ609" s="128"/>
      <c r="DA609" s="128"/>
      <c r="DB609" s="128"/>
      <c r="DC609" s="128"/>
      <c r="DD609" s="128"/>
      <c r="DE609" s="128"/>
      <c r="DF609" s="128"/>
      <c r="DG609" s="128"/>
      <c r="DH609" s="128"/>
      <c r="DI609" s="128"/>
      <c r="DJ609" s="128"/>
      <c r="DK609" s="128"/>
      <c r="DL609" s="128"/>
      <c r="DM609" s="128"/>
      <c r="DN609" s="128"/>
      <c r="DO609" s="128"/>
      <c r="DP609" s="128"/>
      <c r="DQ609" s="128"/>
      <c r="DR609" s="128"/>
      <c r="DS609" s="128"/>
      <c r="DT609" s="128"/>
      <c r="DU609" s="128"/>
      <c r="DV609" s="128"/>
      <c r="DW609" s="128"/>
      <c r="DX609" s="128"/>
      <c r="DY609" s="128"/>
      <c r="DZ609" s="128"/>
      <c r="EA609" s="128"/>
      <c r="EB609" s="128"/>
      <c r="EC609" s="128"/>
      <c r="ED609" s="128"/>
      <c r="EE609" s="128"/>
      <c r="EF609" s="128"/>
      <c r="EG609" s="128"/>
      <c r="EH609" s="128"/>
      <c r="EI609" s="128"/>
      <c r="EJ609" s="128"/>
      <c r="EK609" s="128"/>
      <c r="EL609" s="128"/>
      <c r="EM609" s="128"/>
      <c r="EN609" s="128"/>
      <c r="EO609" s="128"/>
      <c r="EP609" s="128"/>
      <c r="EQ609" s="128"/>
      <c r="ER609" s="128"/>
      <c r="ES609" s="128"/>
      <c r="ET609" s="128"/>
      <c r="EU609" s="128"/>
      <c r="EV609" s="128"/>
      <c r="EW609" s="128"/>
      <c r="EX609" s="128"/>
      <c r="EY609" s="128"/>
      <c r="EZ609" s="128"/>
      <c r="FA609" s="128"/>
      <c r="FB609" s="128"/>
      <c r="FC609" s="128"/>
      <c r="FD609" s="128"/>
      <c r="FE609" s="128"/>
      <c r="FF609" s="128"/>
      <c r="FG609" s="128"/>
      <c r="FH609" s="128"/>
      <c r="FI609" s="128"/>
      <c r="FJ609" s="128"/>
      <c r="FK609" s="128"/>
      <c r="FL609" s="128"/>
      <c r="FM609" s="128"/>
      <c r="FN609" s="128"/>
      <c r="FO609" s="128"/>
      <c r="FP609" s="128"/>
      <c r="FQ609" s="128"/>
      <c r="FR609" s="128"/>
      <c r="FS609" s="128"/>
      <c r="FT609" s="128"/>
      <c r="FU609" s="128"/>
      <c r="FV609" s="128"/>
      <c r="FW609" s="128"/>
      <c r="FX609" s="128"/>
      <c r="FY609" s="128"/>
      <c r="FZ609" s="128"/>
      <c r="GA609" s="128"/>
      <c r="GB609" s="128"/>
      <c r="GC609" s="128"/>
      <c r="GD609" s="128"/>
      <c r="GE609" s="128"/>
      <c r="GF609" s="128"/>
      <c r="GG609" s="128"/>
      <c r="GH609" s="128"/>
      <c r="GI609" s="128"/>
      <c r="GJ609" s="128"/>
      <c r="GK609" s="128"/>
      <c r="GL609" s="128"/>
      <c r="GM609" s="128"/>
      <c r="GN609" s="128"/>
      <c r="GO609" s="128"/>
      <c r="GP609" s="128"/>
      <c r="GQ609" s="128"/>
      <c r="GR609" s="128"/>
      <c r="GS609" s="128"/>
      <c r="GT609" s="128"/>
      <c r="GU609" s="128"/>
      <c r="GV609" s="128"/>
      <c r="GW609" s="128"/>
      <c r="GX609" s="128"/>
      <c r="GY609" s="128"/>
    </row>
    <row r="610" spans="1:18" s="128" customFormat="1" ht="19.5" customHeight="1">
      <c r="A610" s="50" t="s">
        <v>1461</v>
      </c>
      <c r="B610" s="51" t="s">
        <v>627</v>
      </c>
      <c r="C610" s="50">
        <v>1959</v>
      </c>
      <c r="D610" s="40" t="s">
        <v>30</v>
      </c>
      <c r="E610" s="40" t="s">
        <v>29</v>
      </c>
      <c r="F610" s="52">
        <v>2</v>
      </c>
      <c r="G610" s="52">
        <v>2</v>
      </c>
      <c r="H610" s="54">
        <v>431.7</v>
      </c>
      <c r="I610" s="54">
        <v>0</v>
      </c>
      <c r="J610" s="54">
        <v>431.7</v>
      </c>
      <c r="K610" s="29">
        <f t="shared" si="76"/>
        <v>3300370</v>
      </c>
      <c r="L610" s="126">
        <v>0</v>
      </c>
      <c r="M610" s="126">
        <v>0</v>
      </c>
      <c r="N610" s="126">
        <v>0</v>
      </c>
      <c r="O610" s="22">
        <v>3300370</v>
      </c>
      <c r="P610" s="36">
        <f t="shared" si="75"/>
        <v>7645.054435950892</v>
      </c>
      <c r="Q610" s="29">
        <v>9673</v>
      </c>
      <c r="R610" s="55" t="s">
        <v>84</v>
      </c>
    </row>
    <row r="611" spans="1:207" s="128" customFormat="1" ht="19.5" customHeight="1">
      <c r="A611" s="50" t="s">
        <v>1462</v>
      </c>
      <c r="B611" s="51" t="s">
        <v>628</v>
      </c>
      <c r="C611" s="50">
        <v>1956</v>
      </c>
      <c r="D611" s="40" t="s">
        <v>30</v>
      </c>
      <c r="E611" s="40" t="s">
        <v>29</v>
      </c>
      <c r="F611" s="52">
        <v>2</v>
      </c>
      <c r="G611" s="52">
        <v>1</v>
      </c>
      <c r="H611" s="54">
        <v>712.2</v>
      </c>
      <c r="I611" s="54">
        <v>0</v>
      </c>
      <c r="J611" s="54">
        <v>712.2</v>
      </c>
      <c r="K611" s="29">
        <f t="shared" si="76"/>
        <v>4365140</v>
      </c>
      <c r="L611" s="126">
        <v>0</v>
      </c>
      <c r="M611" s="126">
        <v>0</v>
      </c>
      <c r="N611" s="126">
        <v>0</v>
      </c>
      <c r="O611" s="35">
        <v>4365140</v>
      </c>
      <c r="P611" s="36">
        <f t="shared" si="75"/>
        <v>6129.092951418141</v>
      </c>
      <c r="Q611" s="29">
        <v>9673</v>
      </c>
      <c r="R611" s="55" t="s">
        <v>83</v>
      </c>
      <c r="S611" s="70"/>
      <c r="T611" s="70"/>
      <c r="U611" s="7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  <c r="AO611" s="50"/>
      <c r="AP611" s="50"/>
      <c r="AQ611" s="50"/>
      <c r="AR611" s="50"/>
      <c r="AS611" s="50"/>
      <c r="AT611" s="50"/>
      <c r="AU611" s="50"/>
      <c r="AV611" s="50"/>
      <c r="AW611" s="50"/>
      <c r="AX611" s="50"/>
      <c r="AY611" s="50"/>
      <c r="AZ611" s="50"/>
      <c r="BA611" s="50"/>
      <c r="BB611" s="50"/>
      <c r="BC611" s="50"/>
      <c r="BD611" s="50"/>
      <c r="BE611" s="50"/>
      <c r="BF611" s="50"/>
      <c r="BG611" s="50"/>
      <c r="BH611" s="50"/>
      <c r="BI611" s="50"/>
      <c r="BJ611" s="50"/>
      <c r="BK611" s="50"/>
      <c r="BL611" s="50"/>
      <c r="BM611" s="50"/>
      <c r="BN611" s="50"/>
      <c r="BO611" s="50"/>
      <c r="BP611" s="50"/>
      <c r="BQ611" s="50"/>
      <c r="BR611" s="50"/>
      <c r="BS611" s="50"/>
      <c r="BT611" s="50"/>
      <c r="BU611" s="50"/>
      <c r="BV611" s="50"/>
      <c r="BW611" s="50"/>
      <c r="BX611" s="50"/>
      <c r="BY611" s="50"/>
      <c r="BZ611" s="50"/>
      <c r="CA611" s="50"/>
      <c r="CB611" s="50"/>
      <c r="CC611" s="50"/>
      <c r="CD611" s="50"/>
      <c r="CE611" s="50"/>
      <c r="CF611" s="50"/>
      <c r="CG611" s="50"/>
      <c r="CH611" s="50"/>
      <c r="CI611" s="50"/>
      <c r="CJ611" s="50"/>
      <c r="CK611" s="50"/>
      <c r="CL611" s="50"/>
      <c r="CM611" s="50"/>
      <c r="CN611" s="50"/>
      <c r="CO611" s="50"/>
      <c r="CP611" s="50"/>
      <c r="CQ611" s="50"/>
      <c r="CR611" s="50"/>
      <c r="CS611" s="50"/>
      <c r="CT611" s="50"/>
      <c r="CU611" s="50"/>
      <c r="CV611" s="50"/>
      <c r="CW611" s="50"/>
      <c r="CX611" s="50"/>
      <c r="CY611" s="50"/>
      <c r="CZ611" s="50"/>
      <c r="DA611" s="50"/>
      <c r="DB611" s="50"/>
      <c r="DC611" s="50"/>
      <c r="DD611" s="50"/>
      <c r="DE611" s="50"/>
      <c r="DF611" s="50"/>
      <c r="DG611" s="50"/>
      <c r="DH611" s="50"/>
      <c r="DI611" s="50"/>
      <c r="DJ611" s="50"/>
      <c r="DK611" s="50"/>
      <c r="DL611" s="50"/>
      <c r="DM611" s="50"/>
      <c r="DN611" s="50"/>
      <c r="DO611" s="50"/>
      <c r="DP611" s="50"/>
      <c r="DQ611" s="50"/>
      <c r="DR611" s="50"/>
      <c r="DS611" s="50"/>
      <c r="DT611" s="50"/>
      <c r="DU611" s="50"/>
      <c r="DV611" s="50"/>
      <c r="DW611" s="50"/>
      <c r="DX611" s="50"/>
      <c r="DY611" s="50"/>
      <c r="DZ611" s="50"/>
      <c r="EA611" s="50"/>
      <c r="EB611" s="50"/>
      <c r="EC611" s="50"/>
      <c r="ED611" s="50"/>
      <c r="EE611" s="50"/>
      <c r="EF611" s="50"/>
      <c r="EG611" s="50"/>
      <c r="EH611" s="50"/>
      <c r="EI611" s="50"/>
      <c r="EJ611" s="50"/>
      <c r="EK611" s="50"/>
      <c r="EL611" s="50"/>
      <c r="EM611" s="50"/>
      <c r="EN611" s="50"/>
      <c r="EO611" s="50"/>
      <c r="EP611" s="50"/>
      <c r="EQ611" s="50"/>
      <c r="ER611" s="50"/>
      <c r="ES611" s="50"/>
      <c r="ET611" s="50"/>
      <c r="EU611" s="50"/>
      <c r="EV611" s="50"/>
      <c r="EW611" s="50"/>
      <c r="EX611" s="50"/>
      <c r="EY611" s="50"/>
      <c r="EZ611" s="50"/>
      <c r="FA611" s="50"/>
      <c r="FB611" s="50"/>
      <c r="FC611" s="50"/>
      <c r="FD611" s="50"/>
      <c r="FE611" s="50"/>
      <c r="FF611" s="50"/>
      <c r="FG611" s="50"/>
      <c r="FH611" s="50"/>
      <c r="FI611" s="50"/>
      <c r="FJ611" s="50"/>
      <c r="FK611" s="50"/>
      <c r="FL611" s="50"/>
      <c r="FM611" s="50"/>
      <c r="FN611" s="50"/>
      <c r="FO611" s="50"/>
      <c r="FP611" s="50"/>
      <c r="FQ611" s="50"/>
      <c r="FR611" s="50"/>
      <c r="FS611" s="50"/>
      <c r="FT611" s="50"/>
      <c r="FU611" s="50"/>
      <c r="FV611" s="50"/>
      <c r="FW611" s="50"/>
      <c r="FX611" s="50"/>
      <c r="FY611" s="50"/>
      <c r="FZ611" s="50"/>
      <c r="GA611" s="50"/>
      <c r="GB611" s="50"/>
      <c r="GC611" s="50"/>
      <c r="GD611" s="50"/>
      <c r="GE611" s="50"/>
      <c r="GF611" s="50"/>
      <c r="GG611" s="50"/>
      <c r="GH611" s="50"/>
      <c r="GI611" s="50"/>
      <c r="GJ611" s="50"/>
      <c r="GK611" s="50"/>
      <c r="GL611" s="50"/>
      <c r="GM611" s="50"/>
      <c r="GN611" s="50"/>
      <c r="GO611" s="50"/>
      <c r="GP611" s="50"/>
      <c r="GQ611" s="50"/>
      <c r="GR611" s="50"/>
      <c r="GS611" s="50"/>
      <c r="GT611" s="50"/>
      <c r="GU611" s="50"/>
      <c r="GV611" s="50"/>
      <c r="GW611" s="50"/>
      <c r="GX611" s="50"/>
      <c r="GY611" s="50"/>
    </row>
    <row r="612" spans="1:18" s="128" customFormat="1" ht="19.5" customHeight="1">
      <c r="A612" s="50" t="s">
        <v>1463</v>
      </c>
      <c r="B612" s="51" t="s">
        <v>629</v>
      </c>
      <c r="C612" s="50">
        <v>1959</v>
      </c>
      <c r="D612" s="40" t="s">
        <v>30</v>
      </c>
      <c r="E612" s="40" t="s">
        <v>29</v>
      </c>
      <c r="F612" s="52">
        <v>2</v>
      </c>
      <c r="G612" s="52">
        <v>1</v>
      </c>
      <c r="H612" s="54">
        <v>271.72</v>
      </c>
      <c r="I612" s="54">
        <v>0</v>
      </c>
      <c r="J612" s="54">
        <v>271.72</v>
      </c>
      <c r="K612" s="29">
        <f t="shared" si="76"/>
        <v>2251500</v>
      </c>
      <c r="L612" s="126">
        <v>0</v>
      </c>
      <c r="M612" s="126">
        <v>0</v>
      </c>
      <c r="N612" s="126">
        <v>0</v>
      </c>
      <c r="O612" s="22">
        <v>2251500</v>
      </c>
      <c r="P612" s="36">
        <f aca="true" t="shared" si="77" ref="P612:P675">K612/H612</f>
        <v>8286.103341675253</v>
      </c>
      <c r="Q612" s="29">
        <v>9673</v>
      </c>
      <c r="R612" s="55" t="s">
        <v>84</v>
      </c>
    </row>
    <row r="613" spans="1:18" s="128" customFormat="1" ht="19.5" customHeight="1">
      <c r="A613" s="50" t="s">
        <v>1464</v>
      </c>
      <c r="B613" s="51" t="s">
        <v>630</v>
      </c>
      <c r="C613" s="50">
        <v>1958</v>
      </c>
      <c r="D613" s="40" t="s">
        <v>30</v>
      </c>
      <c r="E613" s="40" t="s">
        <v>29</v>
      </c>
      <c r="F613" s="52">
        <v>2</v>
      </c>
      <c r="G613" s="52">
        <v>1</v>
      </c>
      <c r="H613" s="54">
        <v>726.25</v>
      </c>
      <c r="I613" s="54">
        <v>0</v>
      </c>
      <c r="J613" s="54">
        <v>726.25</v>
      </c>
      <c r="K613" s="29">
        <f aca="true" t="shared" si="78" ref="K613:K676">SUM(L613:O613)</f>
        <v>4333340</v>
      </c>
      <c r="L613" s="126">
        <v>0</v>
      </c>
      <c r="M613" s="126">
        <v>0</v>
      </c>
      <c r="N613" s="126">
        <v>0</v>
      </c>
      <c r="O613" s="22">
        <v>4333340</v>
      </c>
      <c r="P613" s="36">
        <f t="shared" si="77"/>
        <v>5966.73321858864</v>
      </c>
      <c r="Q613" s="29">
        <v>9673</v>
      </c>
      <c r="R613" s="75" t="s">
        <v>84</v>
      </c>
    </row>
    <row r="614" spans="1:18" s="128" customFormat="1" ht="19.5" customHeight="1">
      <c r="A614" s="50" t="s">
        <v>1465</v>
      </c>
      <c r="B614" s="51" t="s">
        <v>631</v>
      </c>
      <c r="C614" s="50">
        <v>1960</v>
      </c>
      <c r="D614" s="40" t="s">
        <v>30</v>
      </c>
      <c r="E614" s="40" t="s">
        <v>29</v>
      </c>
      <c r="F614" s="52">
        <v>2</v>
      </c>
      <c r="G614" s="52">
        <v>1</v>
      </c>
      <c r="H614" s="54">
        <v>280.4</v>
      </c>
      <c r="I614" s="54">
        <v>0</v>
      </c>
      <c r="J614" s="54">
        <v>280.4</v>
      </c>
      <c r="K614" s="29">
        <f t="shared" si="78"/>
        <v>3196090</v>
      </c>
      <c r="L614" s="126">
        <v>0</v>
      </c>
      <c r="M614" s="126">
        <v>0</v>
      </c>
      <c r="N614" s="126">
        <v>0</v>
      </c>
      <c r="O614" s="22">
        <v>3196090</v>
      </c>
      <c r="P614" s="36">
        <f t="shared" si="77"/>
        <v>11398.323823109844</v>
      </c>
      <c r="Q614" s="29">
        <v>9673</v>
      </c>
      <c r="R614" s="80" t="s">
        <v>85</v>
      </c>
    </row>
    <row r="615" spans="1:18" s="128" customFormat="1" ht="19.5" customHeight="1">
      <c r="A615" s="50" t="s">
        <v>1466</v>
      </c>
      <c r="B615" s="51" t="s">
        <v>632</v>
      </c>
      <c r="C615" s="50">
        <v>1959</v>
      </c>
      <c r="D615" s="40" t="s">
        <v>30</v>
      </c>
      <c r="E615" s="40" t="s">
        <v>29</v>
      </c>
      <c r="F615" s="52">
        <v>2</v>
      </c>
      <c r="G615" s="52">
        <v>2</v>
      </c>
      <c r="H615" s="54">
        <v>450.83</v>
      </c>
      <c r="I615" s="54">
        <v>0</v>
      </c>
      <c r="J615" s="54">
        <v>450.83</v>
      </c>
      <c r="K615" s="29">
        <f t="shared" si="78"/>
        <v>3332700</v>
      </c>
      <c r="L615" s="126">
        <v>0</v>
      </c>
      <c r="M615" s="126">
        <v>0</v>
      </c>
      <c r="N615" s="126">
        <v>0</v>
      </c>
      <c r="O615" s="22">
        <v>3332700</v>
      </c>
      <c r="P615" s="36">
        <f t="shared" si="77"/>
        <v>7392.365193088304</v>
      </c>
      <c r="Q615" s="29">
        <v>9673</v>
      </c>
      <c r="R615" s="55" t="s">
        <v>84</v>
      </c>
    </row>
    <row r="616" spans="1:18" s="128" customFormat="1" ht="19.5" customHeight="1">
      <c r="A616" s="50" t="s">
        <v>1467</v>
      </c>
      <c r="B616" s="51" t="s">
        <v>633</v>
      </c>
      <c r="C616" s="50">
        <v>1959</v>
      </c>
      <c r="D616" s="40" t="s">
        <v>30</v>
      </c>
      <c r="E616" s="40" t="s">
        <v>29</v>
      </c>
      <c r="F616" s="52">
        <v>2</v>
      </c>
      <c r="G616" s="52">
        <v>2</v>
      </c>
      <c r="H616" s="54">
        <v>909.9</v>
      </c>
      <c r="I616" s="54">
        <v>308.8</v>
      </c>
      <c r="J616" s="54">
        <v>601.1</v>
      </c>
      <c r="K616" s="29">
        <f t="shared" si="78"/>
        <v>3020000</v>
      </c>
      <c r="L616" s="126">
        <v>0</v>
      </c>
      <c r="M616" s="126">
        <v>0</v>
      </c>
      <c r="N616" s="126">
        <v>0</v>
      </c>
      <c r="O616" s="22">
        <v>3020000</v>
      </c>
      <c r="P616" s="36">
        <f t="shared" si="77"/>
        <v>3319.0460490163755</v>
      </c>
      <c r="Q616" s="29">
        <v>9673</v>
      </c>
      <c r="R616" s="55" t="s">
        <v>84</v>
      </c>
    </row>
    <row r="617" spans="1:18" s="128" customFormat="1" ht="19.5" customHeight="1">
      <c r="A617" s="50" t="s">
        <v>1468</v>
      </c>
      <c r="B617" s="51" t="s">
        <v>634</v>
      </c>
      <c r="C617" s="50">
        <v>1917</v>
      </c>
      <c r="D617" s="40" t="s">
        <v>30</v>
      </c>
      <c r="E617" s="40" t="s">
        <v>29</v>
      </c>
      <c r="F617" s="52">
        <v>3</v>
      </c>
      <c r="G617" s="52">
        <v>2</v>
      </c>
      <c r="H617" s="54">
        <v>1398.36</v>
      </c>
      <c r="I617" s="54">
        <v>400.8</v>
      </c>
      <c r="J617" s="54">
        <v>997.56</v>
      </c>
      <c r="K617" s="29">
        <f t="shared" si="78"/>
        <v>4292946</v>
      </c>
      <c r="L617" s="126">
        <v>0</v>
      </c>
      <c r="M617" s="126">
        <v>0</v>
      </c>
      <c r="N617" s="126">
        <v>0</v>
      </c>
      <c r="O617" s="22">
        <v>4292946</v>
      </c>
      <c r="P617" s="36">
        <f t="shared" si="77"/>
        <v>3069.9862696301384</v>
      </c>
      <c r="Q617" s="29">
        <v>9673</v>
      </c>
      <c r="R617" s="75" t="s">
        <v>83</v>
      </c>
    </row>
    <row r="618" spans="1:18" s="128" customFormat="1" ht="19.5" customHeight="1">
      <c r="A618" s="50" t="s">
        <v>1469</v>
      </c>
      <c r="B618" s="51" t="s">
        <v>635</v>
      </c>
      <c r="C618" s="50">
        <v>1951</v>
      </c>
      <c r="D618" s="40" t="s">
        <v>30</v>
      </c>
      <c r="E618" s="40" t="s">
        <v>29</v>
      </c>
      <c r="F618" s="52">
        <v>2</v>
      </c>
      <c r="G618" s="52">
        <v>1</v>
      </c>
      <c r="H618" s="54">
        <v>256.09</v>
      </c>
      <c r="I618" s="54">
        <v>18.6</v>
      </c>
      <c r="J618" s="54">
        <v>237.49</v>
      </c>
      <c r="K618" s="29">
        <f t="shared" si="78"/>
        <v>2861000</v>
      </c>
      <c r="L618" s="126">
        <v>0</v>
      </c>
      <c r="M618" s="126">
        <v>0</v>
      </c>
      <c r="N618" s="126">
        <v>0</v>
      </c>
      <c r="O618" s="22">
        <v>2861000</v>
      </c>
      <c r="P618" s="36">
        <f t="shared" si="77"/>
        <v>11171.85364520286</v>
      </c>
      <c r="Q618" s="29">
        <v>9673</v>
      </c>
      <c r="R618" s="55" t="s">
        <v>83</v>
      </c>
    </row>
    <row r="619" spans="1:18" s="128" customFormat="1" ht="15.75">
      <c r="A619" s="50" t="s">
        <v>1470</v>
      </c>
      <c r="B619" s="51" t="s">
        <v>636</v>
      </c>
      <c r="C619" s="40">
        <v>1949</v>
      </c>
      <c r="D619" s="40" t="s">
        <v>30</v>
      </c>
      <c r="E619" s="40" t="s">
        <v>29</v>
      </c>
      <c r="F619" s="52">
        <v>3</v>
      </c>
      <c r="G619" s="52">
        <v>2</v>
      </c>
      <c r="H619" s="54">
        <v>1245.49</v>
      </c>
      <c r="I619" s="54">
        <v>403.1</v>
      </c>
      <c r="J619" s="54">
        <v>842.39</v>
      </c>
      <c r="K619" s="29">
        <f t="shared" si="78"/>
        <v>3222804.23</v>
      </c>
      <c r="L619" s="126">
        <v>0</v>
      </c>
      <c r="M619" s="126">
        <v>0</v>
      </c>
      <c r="N619" s="126">
        <v>0</v>
      </c>
      <c r="O619" s="22">
        <v>3222804.23</v>
      </c>
      <c r="P619" s="36">
        <f t="shared" si="77"/>
        <v>2587.579370368289</v>
      </c>
      <c r="Q619" s="29">
        <v>9673</v>
      </c>
      <c r="R619" s="55" t="s">
        <v>83</v>
      </c>
    </row>
    <row r="620" spans="1:18" s="128" customFormat="1" ht="19.5" customHeight="1">
      <c r="A620" s="50" t="s">
        <v>1471</v>
      </c>
      <c r="B620" s="127" t="s">
        <v>637</v>
      </c>
      <c r="C620" s="50">
        <v>1948</v>
      </c>
      <c r="D620" s="40" t="s">
        <v>30</v>
      </c>
      <c r="E620" s="40" t="s">
        <v>29</v>
      </c>
      <c r="F620" s="52">
        <v>2</v>
      </c>
      <c r="G620" s="52">
        <v>1</v>
      </c>
      <c r="H620" s="54">
        <v>281</v>
      </c>
      <c r="I620" s="54">
        <v>0</v>
      </c>
      <c r="J620" s="54">
        <v>281</v>
      </c>
      <c r="K620" s="29">
        <f t="shared" si="78"/>
        <v>2845100</v>
      </c>
      <c r="L620" s="126">
        <v>0</v>
      </c>
      <c r="M620" s="126">
        <v>0</v>
      </c>
      <c r="N620" s="126">
        <v>0</v>
      </c>
      <c r="O620" s="22">
        <v>2845100</v>
      </c>
      <c r="P620" s="36">
        <f t="shared" si="77"/>
        <v>10124.911032028469</v>
      </c>
      <c r="Q620" s="29">
        <v>9673</v>
      </c>
      <c r="R620" s="55" t="s">
        <v>83</v>
      </c>
    </row>
    <row r="621" spans="1:18" s="128" customFormat="1" ht="19.5" customHeight="1">
      <c r="A621" s="50" t="s">
        <v>1472</v>
      </c>
      <c r="B621" s="127" t="s">
        <v>638</v>
      </c>
      <c r="C621" s="50">
        <v>1960</v>
      </c>
      <c r="D621" s="40" t="s">
        <v>30</v>
      </c>
      <c r="E621" s="40" t="s">
        <v>29</v>
      </c>
      <c r="F621" s="52">
        <v>4</v>
      </c>
      <c r="G621" s="52">
        <v>2</v>
      </c>
      <c r="H621" s="54">
        <v>1274.4</v>
      </c>
      <c r="I621" s="54">
        <v>0</v>
      </c>
      <c r="J621" s="54">
        <v>1274.4</v>
      </c>
      <c r="K621" s="29">
        <f t="shared" si="78"/>
        <v>3751400</v>
      </c>
      <c r="L621" s="126">
        <v>0</v>
      </c>
      <c r="M621" s="126">
        <v>0</v>
      </c>
      <c r="N621" s="126">
        <v>0</v>
      </c>
      <c r="O621" s="22">
        <v>3751400</v>
      </c>
      <c r="P621" s="36">
        <f t="shared" si="77"/>
        <v>2943.6597614563716</v>
      </c>
      <c r="Q621" s="29">
        <v>9673</v>
      </c>
      <c r="R621" s="80" t="s">
        <v>85</v>
      </c>
    </row>
    <row r="622" spans="1:18" s="128" customFormat="1" ht="19.5" customHeight="1">
      <c r="A622" s="50" t="s">
        <v>1473</v>
      </c>
      <c r="B622" s="51" t="s">
        <v>639</v>
      </c>
      <c r="C622" s="50">
        <v>1948</v>
      </c>
      <c r="D622" s="40" t="s">
        <v>30</v>
      </c>
      <c r="E622" s="40" t="s">
        <v>29</v>
      </c>
      <c r="F622" s="52">
        <v>2</v>
      </c>
      <c r="G622" s="52">
        <v>2</v>
      </c>
      <c r="H622" s="54">
        <v>345</v>
      </c>
      <c r="I622" s="54">
        <v>67.1</v>
      </c>
      <c r="J622" s="54">
        <v>277.9</v>
      </c>
      <c r="K622" s="29">
        <f t="shared" si="78"/>
        <v>4398000</v>
      </c>
      <c r="L622" s="126">
        <v>0</v>
      </c>
      <c r="M622" s="126">
        <v>0</v>
      </c>
      <c r="N622" s="126">
        <v>0</v>
      </c>
      <c r="O622" s="22">
        <v>4398000</v>
      </c>
      <c r="P622" s="36">
        <f t="shared" si="77"/>
        <v>12747.826086956522</v>
      </c>
      <c r="Q622" s="29">
        <v>9673</v>
      </c>
      <c r="R622" s="55" t="s">
        <v>83</v>
      </c>
    </row>
    <row r="623" spans="1:18" s="128" customFormat="1" ht="19.5" customHeight="1">
      <c r="A623" s="50" t="s">
        <v>1474</v>
      </c>
      <c r="B623" s="127" t="s">
        <v>640</v>
      </c>
      <c r="C623" s="50">
        <v>1961</v>
      </c>
      <c r="D623" s="40" t="s">
        <v>30</v>
      </c>
      <c r="E623" s="40" t="s">
        <v>29</v>
      </c>
      <c r="F623" s="52">
        <v>3</v>
      </c>
      <c r="G623" s="52">
        <v>2</v>
      </c>
      <c r="H623" s="36">
        <v>966.37</v>
      </c>
      <c r="I623" s="36">
        <v>0</v>
      </c>
      <c r="J623" s="36">
        <v>966.37</v>
      </c>
      <c r="K623" s="29">
        <f t="shared" si="78"/>
        <v>4340760</v>
      </c>
      <c r="L623" s="126">
        <v>0</v>
      </c>
      <c r="M623" s="126">
        <v>0</v>
      </c>
      <c r="N623" s="126">
        <v>0</v>
      </c>
      <c r="O623" s="22">
        <v>4340760</v>
      </c>
      <c r="P623" s="36">
        <f t="shared" si="77"/>
        <v>4491.8199033496485</v>
      </c>
      <c r="Q623" s="29">
        <v>9673</v>
      </c>
      <c r="R623" s="75" t="s">
        <v>85</v>
      </c>
    </row>
    <row r="624" spans="1:18" s="128" customFormat="1" ht="19.5" customHeight="1">
      <c r="A624" s="50" t="s">
        <v>1475</v>
      </c>
      <c r="B624" s="127" t="s">
        <v>641</v>
      </c>
      <c r="C624" s="50">
        <v>1959</v>
      </c>
      <c r="D624" s="40" t="s">
        <v>30</v>
      </c>
      <c r="E624" s="40" t="s">
        <v>29</v>
      </c>
      <c r="F624" s="52">
        <v>3</v>
      </c>
      <c r="G624" s="52">
        <v>2</v>
      </c>
      <c r="H624" s="36">
        <v>977.14</v>
      </c>
      <c r="I624" s="36">
        <v>0</v>
      </c>
      <c r="J624" s="36">
        <v>977.14</v>
      </c>
      <c r="K624" s="29">
        <f t="shared" si="78"/>
        <v>4501350</v>
      </c>
      <c r="L624" s="126">
        <v>0</v>
      </c>
      <c r="M624" s="126">
        <v>0</v>
      </c>
      <c r="N624" s="126">
        <v>0</v>
      </c>
      <c r="O624" s="22">
        <v>4501350</v>
      </c>
      <c r="P624" s="36">
        <f t="shared" si="77"/>
        <v>4606.658206602943</v>
      </c>
      <c r="Q624" s="29">
        <v>9673</v>
      </c>
      <c r="R624" s="55" t="s">
        <v>84</v>
      </c>
    </row>
    <row r="625" spans="1:18" s="128" customFormat="1" ht="19.5" customHeight="1">
      <c r="A625" s="50" t="s">
        <v>1476</v>
      </c>
      <c r="B625" s="127" t="s">
        <v>642</v>
      </c>
      <c r="C625" s="50">
        <v>1958</v>
      </c>
      <c r="D625" s="40" t="s">
        <v>30</v>
      </c>
      <c r="E625" s="40" t="s">
        <v>29</v>
      </c>
      <c r="F625" s="52">
        <v>3</v>
      </c>
      <c r="G625" s="52">
        <v>2</v>
      </c>
      <c r="H625" s="36">
        <v>983.74</v>
      </c>
      <c r="I625" s="36">
        <v>46.44</v>
      </c>
      <c r="J625" s="36">
        <v>937.3</v>
      </c>
      <c r="K625" s="29">
        <f t="shared" si="78"/>
        <v>4529440</v>
      </c>
      <c r="L625" s="126">
        <v>0</v>
      </c>
      <c r="M625" s="126">
        <v>0</v>
      </c>
      <c r="N625" s="126">
        <v>0</v>
      </c>
      <c r="O625" s="22">
        <v>4529440</v>
      </c>
      <c r="P625" s="36">
        <f t="shared" si="77"/>
        <v>4604.3060158171875</v>
      </c>
      <c r="Q625" s="29">
        <v>9673</v>
      </c>
      <c r="R625" s="75" t="s">
        <v>84</v>
      </c>
    </row>
    <row r="626" spans="1:18" s="128" customFormat="1" ht="19.5" customHeight="1">
      <c r="A626" s="50" t="s">
        <v>1477</v>
      </c>
      <c r="B626" s="127" t="s">
        <v>643</v>
      </c>
      <c r="C626" s="50">
        <v>1959</v>
      </c>
      <c r="D626" s="40" t="s">
        <v>30</v>
      </c>
      <c r="E626" s="40" t="s">
        <v>29</v>
      </c>
      <c r="F626" s="52">
        <v>3</v>
      </c>
      <c r="G626" s="52">
        <v>2</v>
      </c>
      <c r="H626" s="36">
        <v>1056.1</v>
      </c>
      <c r="I626" s="36">
        <v>0</v>
      </c>
      <c r="J626" s="36">
        <v>1056.1</v>
      </c>
      <c r="K626" s="29">
        <f t="shared" si="78"/>
        <v>4398000</v>
      </c>
      <c r="L626" s="126">
        <v>0</v>
      </c>
      <c r="M626" s="126">
        <v>0</v>
      </c>
      <c r="N626" s="126">
        <v>0</v>
      </c>
      <c r="O626" s="22">
        <v>4398000</v>
      </c>
      <c r="P626" s="36">
        <f t="shared" si="77"/>
        <v>4164.378373260109</v>
      </c>
      <c r="Q626" s="29">
        <v>9673</v>
      </c>
      <c r="R626" s="55" t="s">
        <v>84</v>
      </c>
    </row>
    <row r="627" spans="1:18" s="128" customFormat="1" ht="19.5" customHeight="1">
      <c r="A627" s="50" t="s">
        <v>1478</v>
      </c>
      <c r="B627" s="51" t="s">
        <v>644</v>
      </c>
      <c r="C627" s="50">
        <v>1961</v>
      </c>
      <c r="D627" s="40" t="s">
        <v>30</v>
      </c>
      <c r="E627" s="40" t="s">
        <v>29</v>
      </c>
      <c r="F627" s="52">
        <v>4</v>
      </c>
      <c r="G627" s="52">
        <v>2</v>
      </c>
      <c r="H627" s="36">
        <v>1294.43</v>
      </c>
      <c r="I627" s="36">
        <v>74.8</v>
      </c>
      <c r="J627" s="36">
        <v>1219.63</v>
      </c>
      <c r="K627" s="29">
        <f t="shared" si="78"/>
        <v>4356660</v>
      </c>
      <c r="L627" s="126">
        <v>0</v>
      </c>
      <c r="M627" s="126">
        <v>0</v>
      </c>
      <c r="N627" s="126">
        <v>0</v>
      </c>
      <c r="O627" s="22">
        <v>4356660</v>
      </c>
      <c r="P627" s="36">
        <f t="shared" si="77"/>
        <v>3365.69764297799</v>
      </c>
      <c r="Q627" s="29">
        <v>9673</v>
      </c>
      <c r="R627" s="75" t="s">
        <v>85</v>
      </c>
    </row>
    <row r="628" spans="1:18" s="128" customFormat="1" ht="19.5" customHeight="1">
      <c r="A628" s="50" t="s">
        <v>1479</v>
      </c>
      <c r="B628" s="51" t="s">
        <v>645</v>
      </c>
      <c r="C628" s="50">
        <v>1948</v>
      </c>
      <c r="D628" s="40" t="s">
        <v>30</v>
      </c>
      <c r="E628" s="40" t="s">
        <v>29</v>
      </c>
      <c r="F628" s="52">
        <v>3</v>
      </c>
      <c r="G628" s="52">
        <v>4</v>
      </c>
      <c r="H628" s="36">
        <v>1757.91</v>
      </c>
      <c r="I628" s="36">
        <v>571.84</v>
      </c>
      <c r="J628" s="36">
        <v>1186.07</v>
      </c>
      <c r="K628" s="29">
        <f t="shared" si="78"/>
        <v>5166447.57</v>
      </c>
      <c r="L628" s="126">
        <v>0</v>
      </c>
      <c r="M628" s="126">
        <v>0</v>
      </c>
      <c r="N628" s="126">
        <v>0</v>
      </c>
      <c r="O628" s="22">
        <v>5166447.57</v>
      </c>
      <c r="P628" s="36">
        <f t="shared" si="77"/>
        <v>2938.9716026417736</v>
      </c>
      <c r="Q628" s="29">
        <v>9673</v>
      </c>
      <c r="R628" s="55" t="s">
        <v>83</v>
      </c>
    </row>
    <row r="629" spans="1:18" s="128" customFormat="1" ht="19.5" customHeight="1">
      <c r="A629" s="50" t="s">
        <v>1480</v>
      </c>
      <c r="B629" s="51" t="s">
        <v>646</v>
      </c>
      <c r="C629" s="50">
        <v>1948</v>
      </c>
      <c r="D629" s="40" t="s">
        <v>30</v>
      </c>
      <c r="E629" s="40" t="s">
        <v>29</v>
      </c>
      <c r="F629" s="52">
        <v>3</v>
      </c>
      <c r="G629" s="52">
        <v>2</v>
      </c>
      <c r="H629" s="36">
        <v>1246.9</v>
      </c>
      <c r="I629" s="36">
        <v>360.4</v>
      </c>
      <c r="J629" s="36">
        <v>886.5</v>
      </c>
      <c r="K629" s="29">
        <f t="shared" si="78"/>
        <v>3926226.3</v>
      </c>
      <c r="L629" s="126">
        <v>0</v>
      </c>
      <c r="M629" s="126">
        <v>0</v>
      </c>
      <c r="N629" s="126">
        <v>0</v>
      </c>
      <c r="O629" s="22">
        <v>3926226.3</v>
      </c>
      <c r="P629" s="36">
        <f t="shared" si="77"/>
        <v>3148.7900392974575</v>
      </c>
      <c r="Q629" s="29">
        <v>9673</v>
      </c>
      <c r="R629" s="55" t="s">
        <v>83</v>
      </c>
    </row>
    <row r="630" spans="1:18" s="128" customFormat="1" ht="19.5" customHeight="1">
      <c r="A630" s="50" t="s">
        <v>1481</v>
      </c>
      <c r="B630" s="51" t="s">
        <v>647</v>
      </c>
      <c r="C630" s="50">
        <v>1961</v>
      </c>
      <c r="D630" s="40" t="s">
        <v>30</v>
      </c>
      <c r="E630" s="40" t="s">
        <v>29</v>
      </c>
      <c r="F630" s="52">
        <v>4</v>
      </c>
      <c r="G630" s="52">
        <v>3</v>
      </c>
      <c r="H630" s="36">
        <v>2366.45</v>
      </c>
      <c r="I630" s="36">
        <v>0</v>
      </c>
      <c r="J630" s="36">
        <v>2366.45</v>
      </c>
      <c r="K630" s="29">
        <f t="shared" si="78"/>
        <v>3434400</v>
      </c>
      <c r="L630" s="126">
        <v>0</v>
      </c>
      <c r="M630" s="126">
        <v>0</v>
      </c>
      <c r="N630" s="126">
        <v>0</v>
      </c>
      <c r="O630" s="22">
        <v>3434400</v>
      </c>
      <c r="P630" s="36">
        <f t="shared" si="77"/>
        <v>1451.2877939529676</v>
      </c>
      <c r="Q630" s="29">
        <v>9673</v>
      </c>
      <c r="R630" s="75" t="s">
        <v>85</v>
      </c>
    </row>
    <row r="631" spans="1:18" s="128" customFormat="1" ht="19.5" customHeight="1">
      <c r="A631" s="50" t="s">
        <v>1482</v>
      </c>
      <c r="B631" s="127" t="s">
        <v>648</v>
      </c>
      <c r="C631" s="50">
        <v>1957</v>
      </c>
      <c r="D631" s="40" t="s">
        <v>30</v>
      </c>
      <c r="E631" s="40" t="s">
        <v>29</v>
      </c>
      <c r="F631" s="52">
        <v>5</v>
      </c>
      <c r="G631" s="52">
        <v>4</v>
      </c>
      <c r="H631" s="36">
        <v>3137.54</v>
      </c>
      <c r="I631" s="36">
        <v>159.2</v>
      </c>
      <c r="J631" s="36">
        <v>2978.34</v>
      </c>
      <c r="K631" s="29">
        <f t="shared" si="78"/>
        <v>6379140</v>
      </c>
      <c r="L631" s="126">
        <v>0</v>
      </c>
      <c r="M631" s="126">
        <v>0</v>
      </c>
      <c r="N631" s="126">
        <v>0</v>
      </c>
      <c r="O631" s="22">
        <v>6379140</v>
      </c>
      <c r="P631" s="36">
        <f t="shared" si="77"/>
        <v>2033.1661110296602</v>
      </c>
      <c r="Q631" s="29">
        <v>9673</v>
      </c>
      <c r="R631" s="55" t="s">
        <v>83</v>
      </c>
    </row>
    <row r="632" spans="1:18" s="128" customFormat="1" ht="19.5" customHeight="1">
      <c r="A632" s="50" t="s">
        <v>1483</v>
      </c>
      <c r="B632" s="127" t="s">
        <v>649</v>
      </c>
      <c r="C632" s="50">
        <v>1961</v>
      </c>
      <c r="D632" s="40" t="s">
        <v>30</v>
      </c>
      <c r="E632" s="40" t="s">
        <v>29</v>
      </c>
      <c r="F632" s="52">
        <v>4</v>
      </c>
      <c r="G632" s="52">
        <v>2</v>
      </c>
      <c r="H632" s="36">
        <v>1276.58</v>
      </c>
      <c r="I632" s="36">
        <v>74.6</v>
      </c>
      <c r="J632" s="36">
        <v>1201.98</v>
      </c>
      <c r="K632" s="29">
        <f t="shared" si="78"/>
        <v>3924180</v>
      </c>
      <c r="L632" s="126">
        <v>0</v>
      </c>
      <c r="M632" s="126">
        <v>0</v>
      </c>
      <c r="N632" s="126">
        <v>0</v>
      </c>
      <c r="O632" s="22">
        <v>3924180</v>
      </c>
      <c r="P632" s="36">
        <f t="shared" si="77"/>
        <v>3073.9789124065865</v>
      </c>
      <c r="Q632" s="29">
        <v>9673</v>
      </c>
      <c r="R632" s="75" t="s">
        <v>85</v>
      </c>
    </row>
    <row r="633" spans="1:18" s="128" customFormat="1" ht="19.5" customHeight="1">
      <c r="A633" s="50" t="s">
        <v>1484</v>
      </c>
      <c r="B633" s="127" t="s">
        <v>650</v>
      </c>
      <c r="C633" s="50">
        <v>1961</v>
      </c>
      <c r="D633" s="40" t="s">
        <v>30</v>
      </c>
      <c r="E633" s="40" t="s">
        <v>29</v>
      </c>
      <c r="F633" s="52">
        <v>3</v>
      </c>
      <c r="G633" s="52">
        <v>2</v>
      </c>
      <c r="H633" s="36">
        <v>961.88</v>
      </c>
      <c r="I633" s="36">
        <v>0</v>
      </c>
      <c r="J633" s="36">
        <v>961.88</v>
      </c>
      <c r="K633" s="29">
        <f t="shared" si="78"/>
        <v>3904040</v>
      </c>
      <c r="L633" s="126">
        <v>0</v>
      </c>
      <c r="M633" s="126">
        <v>0</v>
      </c>
      <c r="N633" s="126">
        <v>0</v>
      </c>
      <c r="O633" s="22">
        <v>3904040</v>
      </c>
      <c r="P633" s="36">
        <f t="shared" si="77"/>
        <v>4058.7599284734065</v>
      </c>
      <c r="Q633" s="29">
        <v>9673</v>
      </c>
      <c r="R633" s="75" t="s">
        <v>85</v>
      </c>
    </row>
    <row r="634" spans="1:18" s="128" customFormat="1" ht="19.5" customHeight="1">
      <c r="A634" s="50" t="s">
        <v>1485</v>
      </c>
      <c r="B634" s="127" t="s">
        <v>651</v>
      </c>
      <c r="C634" s="50">
        <v>1961</v>
      </c>
      <c r="D634" s="40" t="s">
        <v>30</v>
      </c>
      <c r="E634" s="40" t="s">
        <v>29</v>
      </c>
      <c r="F634" s="52">
        <v>3</v>
      </c>
      <c r="G634" s="52">
        <v>2</v>
      </c>
      <c r="H634" s="36">
        <v>967.37</v>
      </c>
      <c r="I634" s="36">
        <v>73.6</v>
      </c>
      <c r="J634" s="36">
        <v>893.77</v>
      </c>
      <c r="K634" s="29">
        <f t="shared" si="78"/>
        <v>3904040</v>
      </c>
      <c r="L634" s="126">
        <v>0</v>
      </c>
      <c r="M634" s="126">
        <v>0</v>
      </c>
      <c r="N634" s="126">
        <v>0</v>
      </c>
      <c r="O634" s="22">
        <v>3904040</v>
      </c>
      <c r="P634" s="36">
        <f t="shared" si="77"/>
        <v>4035.725730589123</v>
      </c>
      <c r="Q634" s="29">
        <v>9673</v>
      </c>
      <c r="R634" s="75" t="s">
        <v>85</v>
      </c>
    </row>
    <row r="635" spans="1:18" s="128" customFormat="1" ht="19.5" customHeight="1">
      <c r="A635" s="50" t="s">
        <v>1486</v>
      </c>
      <c r="B635" s="51" t="s">
        <v>652</v>
      </c>
      <c r="C635" s="50">
        <v>1960</v>
      </c>
      <c r="D635" s="40" t="s">
        <v>30</v>
      </c>
      <c r="E635" s="40" t="s">
        <v>29</v>
      </c>
      <c r="F635" s="52">
        <v>3</v>
      </c>
      <c r="G635" s="52">
        <v>2</v>
      </c>
      <c r="H635" s="36">
        <v>964.8</v>
      </c>
      <c r="I635" s="36">
        <v>68.8</v>
      </c>
      <c r="J635" s="36">
        <v>896</v>
      </c>
      <c r="K635" s="29">
        <f t="shared" si="78"/>
        <v>3905630</v>
      </c>
      <c r="L635" s="126">
        <v>0</v>
      </c>
      <c r="M635" s="126">
        <v>0</v>
      </c>
      <c r="N635" s="126">
        <v>0</v>
      </c>
      <c r="O635" s="22">
        <v>3905630</v>
      </c>
      <c r="P635" s="36">
        <f t="shared" si="77"/>
        <v>4048.123963515755</v>
      </c>
      <c r="Q635" s="29">
        <v>9673</v>
      </c>
      <c r="R635" s="80" t="s">
        <v>85</v>
      </c>
    </row>
    <row r="636" spans="1:18" s="128" customFormat="1" ht="19.5" customHeight="1">
      <c r="A636" s="50" t="s">
        <v>1487</v>
      </c>
      <c r="B636" s="51" t="s">
        <v>653</v>
      </c>
      <c r="C636" s="50">
        <v>1959</v>
      </c>
      <c r="D636" s="40" t="s">
        <v>30</v>
      </c>
      <c r="E636" s="40" t="s">
        <v>29</v>
      </c>
      <c r="F636" s="52">
        <v>5</v>
      </c>
      <c r="G636" s="52">
        <v>3</v>
      </c>
      <c r="H636" s="36">
        <v>3349</v>
      </c>
      <c r="I636" s="36">
        <v>0</v>
      </c>
      <c r="J636" s="36">
        <v>3349</v>
      </c>
      <c r="K636" s="29">
        <f t="shared" si="78"/>
        <v>3860760</v>
      </c>
      <c r="L636" s="126">
        <v>0</v>
      </c>
      <c r="M636" s="126">
        <v>0</v>
      </c>
      <c r="N636" s="126">
        <v>0</v>
      </c>
      <c r="O636" s="22">
        <v>3860760</v>
      </c>
      <c r="P636" s="36">
        <f t="shared" si="77"/>
        <v>1152.8097939683487</v>
      </c>
      <c r="Q636" s="29">
        <v>9673</v>
      </c>
      <c r="R636" s="55" t="s">
        <v>84</v>
      </c>
    </row>
    <row r="637" spans="1:18" s="128" customFormat="1" ht="19.5" customHeight="1">
      <c r="A637" s="50" t="s">
        <v>1488</v>
      </c>
      <c r="B637" s="51" t="s">
        <v>654</v>
      </c>
      <c r="C637" s="50">
        <v>1957</v>
      </c>
      <c r="D637" s="40" t="s">
        <v>30</v>
      </c>
      <c r="E637" s="40" t="s">
        <v>29</v>
      </c>
      <c r="F637" s="52">
        <v>2</v>
      </c>
      <c r="G637" s="52">
        <v>2</v>
      </c>
      <c r="H637" s="36">
        <v>443.4</v>
      </c>
      <c r="I637" s="36">
        <v>0</v>
      </c>
      <c r="J637" s="36">
        <v>443.4</v>
      </c>
      <c r="K637" s="29">
        <f t="shared" si="78"/>
        <v>3128650</v>
      </c>
      <c r="L637" s="126">
        <v>0</v>
      </c>
      <c r="M637" s="126">
        <v>0</v>
      </c>
      <c r="N637" s="126">
        <v>0</v>
      </c>
      <c r="O637" s="22">
        <v>3128650</v>
      </c>
      <c r="P637" s="36">
        <f t="shared" si="77"/>
        <v>7056.044203879116</v>
      </c>
      <c r="Q637" s="29">
        <v>9673</v>
      </c>
      <c r="R637" s="55" t="s">
        <v>83</v>
      </c>
    </row>
    <row r="638" spans="1:18" s="128" customFormat="1" ht="19.5" customHeight="1">
      <c r="A638" s="50" t="s">
        <v>1489</v>
      </c>
      <c r="B638" s="51" t="s">
        <v>655</v>
      </c>
      <c r="C638" s="50">
        <v>1958</v>
      </c>
      <c r="D638" s="40" t="s">
        <v>30</v>
      </c>
      <c r="E638" s="40" t="s">
        <v>29</v>
      </c>
      <c r="F638" s="52">
        <v>2</v>
      </c>
      <c r="G638" s="52">
        <v>2</v>
      </c>
      <c r="H638" s="36">
        <v>456.6</v>
      </c>
      <c r="I638" s="36">
        <v>0</v>
      </c>
      <c r="J638" s="36">
        <v>456.6</v>
      </c>
      <c r="K638" s="29">
        <f t="shared" si="78"/>
        <v>3132890</v>
      </c>
      <c r="L638" s="126">
        <v>0</v>
      </c>
      <c r="M638" s="126">
        <v>0</v>
      </c>
      <c r="N638" s="126">
        <v>0</v>
      </c>
      <c r="O638" s="22">
        <v>3132890</v>
      </c>
      <c r="P638" s="36">
        <f t="shared" si="77"/>
        <v>6861.3447218572055</v>
      </c>
      <c r="Q638" s="29">
        <v>9673</v>
      </c>
      <c r="R638" s="75" t="s">
        <v>84</v>
      </c>
    </row>
    <row r="639" spans="1:18" s="128" customFormat="1" ht="19.5" customHeight="1">
      <c r="A639" s="50" t="s">
        <v>1490</v>
      </c>
      <c r="B639" s="51" t="s">
        <v>656</v>
      </c>
      <c r="C639" s="50">
        <v>1958</v>
      </c>
      <c r="D639" s="40" t="s">
        <v>30</v>
      </c>
      <c r="E639" s="40" t="s">
        <v>29</v>
      </c>
      <c r="F639" s="52">
        <v>2</v>
      </c>
      <c r="G639" s="52">
        <v>2</v>
      </c>
      <c r="H639" s="36">
        <v>455.16</v>
      </c>
      <c r="I639" s="36">
        <v>0</v>
      </c>
      <c r="J639" s="36">
        <v>455.16</v>
      </c>
      <c r="K639" s="29">
        <f t="shared" si="78"/>
        <v>3142960</v>
      </c>
      <c r="L639" s="126">
        <v>0</v>
      </c>
      <c r="M639" s="126">
        <v>0</v>
      </c>
      <c r="N639" s="126">
        <v>0</v>
      </c>
      <c r="O639" s="22">
        <v>3142960</v>
      </c>
      <c r="P639" s="36">
        <f t="shared" si="77"/>
        <v>6905.1762017752</v>
      </c>
      <c r="Q639" s="29">
        <v>9673</v>
      </c>
      <c r="R639" s="75" t="s">
        <v>84</v>
      </c>
    </row>
    <row r="640" spans="1:18" s="128" customFormat="1" ht="19.5" customHeight="1">
      <c r="A640" s="50" t="s">
        <v>1491</v>
      </c>
      <c r="B640" s="51" t="s">
        <v>657</v>
      </c>
      <c r="C640" s="50">
        <v>1958</v>
      </c>
      <c r="D640" s="40" t="s">
        <v>30</v>
      </c>
      <c r="E640" s="40" t="s">
        <v>29</v>
      </c>
      <c r="F640" s="52">
        <v>2</v>
      </c>
      <c r="G640" s="52">
        <v>1</v>
      </c>
      <c r="H640" s="36">
        <v>274.3</v>
      </c>
      <c r="I640" s="36">
        <v>0</v>
      </c>
      <c r="J640" s="36">
        <v>274.3</v>
      </c>
      <c r="K640" s="29">
        <f t="shared" si="78"/>
        <v>2279060</v>
      </c>
      <c r="L640" s="126">
        <v>0</v>
      </c>
      <c r="M640" s="126">
        <v>0</v>
      </c>
      <c r="N640" s="126">
        <v>0</v>
      </c>
      <c r="O640" s="22">
        <v>2279060</v>
      </c>
      <c r="P640" s="36">
        <f t="shared" si="77"/>
        <v>8308.640174990885</v>
      </c>
      <c r="Q640" s="29">
        <v>9673</v>
      </c>
      <c r="R640" s="75" t="s">
        <v>84</v>
      </c>
    </row>
    <row r="641" spans="1:18" s="128" customFormat="1" ht="19.5" customHeight="1">
      <c r="A641" s="50" t="s">
        <v>1492</v>
      </c>
      <c r="B641" s="51" t="s">
        <v>658</v>
      </c>
      <c r="C641" s="50">
        <v>1959</v>
      </c>
      <c r="D641" s="40" t="s">
        <v>30</v>
      </c>
      <c r="E641" s="40" t="s">
        <v>29</v>
      </c>
      <c r="F641" s="52">
        <v>2</v>
      </c>
      <c r="G641" s="52">
        <v>1</v>
      </c>
      <c r="H641" s="36">
        <v>281.2</v>
      </c>
      <c r="I641" s="36">
        <v>0</v>
      </c>
      <c r="J641" s="36">
        <v>281.2</v>
      </c>
      <c r="K641" s="29">
        <f t="shared" si="78"/>
        <v>2298670</v>
      </c>
      <c r="L641" s="126">
        <v>0</v>
      </c>
      <c r="M641" s="126">
        <v>0</v>
      </c>
      <c r="N641" s="126">
        <v>0</v>
      </c>
      <c r="O641" s="22">
        <v>2298670</v>
      </c>
      <c r="P641" s="36">
        <f t="shared" si="77"/>
        <v>8174.50213371266</v>
      </c>
      <c r="Q641" s="29">
        <v>9673</v>
      </c>
      <c r="R641" s="55" t="s">
        <v>84</v>
      </c>
    </row>
    <row r="642" spans="1:18" s="128" customFormat="1" ht="19.5" customHeight="1">
      <c r="A642" s="50" t="s">
        <v>1493</v>
      </c>
      <c r="B642" s="51" t="s">
        <v>659</v>
      </c>
      <c r="C642" s="50">
        <v>1959</v>
      </c>
      <c r="D642" s="40" t="s">
        <v>30</v>
      </c>
      <c r="E642" s="40" t="s">
        <v>29</v>
      </c>
      <c r="F642" s="52">
        <v>2</v>
      </c>
      <c r="G642" s="52">
        <v>1</v>
      </c>
      <c r="H642" s="36">
        <v>279.5</v>
      </c>
      <c r="I642" s="36">
        <v>0</v>
      </c>
      <c r="J642" s="36">
        <v>279.5</v>
      </c>
      <c r="K642" s="29">
        <f t="shared" si="78"/>
        <v>2287010</v>
      </c>
      <c r="L642" s="126">
        <v>0</v>
      </c>
      <c r="M642" s="126">
        <v>0</v>
      </c>
      <c r="N642" s="126">
        <v>0</v>
      </c>
      <c r="O642" s="22">
        <v>2287010</v>
      </c>
      <c r="P642" s="36">
        <f t="shared" si="77"/>
        <v>8182.504472271914</v>
      </c>
      <c r="Q642" s="29">
        <v>9673</v>
      </c>
      <c r="R642" s="55" t="s">
        <v>84</v>
      </c>
    </row>
    <row r="643" spans="1:18" s="128" customFormat="1" ht="19.5" customHeight="1">
      <c r="A643" s="50" t="s">
        <v>1494</v>
      </c>
      <c r="B643" s="51" t="s">
        <v>660</v>
      </c>
      <c r="C643" s="50">
        <v>1960</v>
      </c>
      <c r="D643" s="40" t="s">
        <v>30</v>
      </c>
      <c r="E643" s="40" t="s">
        <v>29</v>
      </c>
      <c r="F643" s="52">
        <v>2</v>
      </c>
      <c r="G643" s="52">
        <v>2</v>
      </c>
      <c r="H643" s="36">
        <v>570.3</v>
      </c>
      <c r="I643" s="36">
        <v>0</v>
      </c>
      <c r="J643" s="36">
        <v>570.3</v>
      </c>
      <c r="K643" s="29">
        <f t="shared" si="78"/>
        <v>3657590</v>
      </c>
      <c r="L643" s="126">
        <v>0</v>
      </c>
      <c r="M643" s="126">
        <v>0</v>
      </c>
      <c r="N643" s="126">
        <v>0</v>
      </c>
      <c r="O643" s="22">
        <v>3657590</v>
      </c>
      <c r="P643" s="36">
        <f t="shared" si="77"/>
        <v>6413.449061897248</v>
      </c>
      <c r="Q643" s="29">
        <v>9673</v>
      </c>
      <c r="R643" s="80" t="s">
        <v>85</v>
      </c>
    </row>
    <row r="644" spans="1:18" s="128" customFormat="1" ht="19.5" customHeight="1">
      <c r="A644" s="50" t="s">
        <v>1495</v>
      </c>
      <c r="B644" s="51" t="s">
        <v>661</v>
      </c>
      <c r="C644" s="50">
        <v>1917</v>
      </c>
      <c r="D644" s="40" t="s">
        <v>30</v>
      </c>
      <c r="E644" s="40" t="s">
        <v>29</v>
      </c>
      <c r="F644" s="52">
        <v>4</v>
      </c>
      <c r="G644" s="52">
        <v>1</v>
      </c>
      <c r="H644" s="36">
        <v>2109.99</v>
      </c>
      <c r="I644" s="36">
        <v>0</v>
      </c>
      <c r="J644" s="36">
        <v>2109.99</v>
      </c>
      <c r="K644" s="29">
        <f t="shared" si="78"/>
        <v>13748305.65</v>
      </c>
      <c r="L644" s="126">
        <v>0</v>
      </c>
      <c r="M644" s="126">
        <v>0</v>
      </c>
      <c r="N644" s="126">
        <v>0</v>
      </c>
      <c r="O644" s="22">
        <v>13748305.65</v>
      </c>
      <c r="P644" s="36">
        <f t="shared" si="77"/>
        <v>6515.815548888858</v>
      </c>
      <c r="Q644" s="29">
        <v>9673</v>
      </c>
      <c r="R644" s="75" t="s">
        <v>83</v>
      </c>
    </row>
    <row r="645" spans="1:18" s="128" customFormat="1" ht="19.5" customHeight="1">
      <c r="A645" s="50" t="s">
        <v>1496</v>
      </c>
      <c r="B645" s="51" t="s">
        <v>662</v>
      </c>
      <c r="C645" s="50" t="s">
        <v>970</v>
      </c>
      <c r="D645" s="40" t="s">
        <v>30</v>
      </c>
      <c r="E645" s="40" t="s">
        <v>29</v>
      </c>
      <c r="F645" s="52">
        <v>2</v>
      </c>
      <c r="G645" s="52">
        <v>1</v>
      </c>
      <c r="H645" s="36">
        <v>370.4</v>
      </c>
      <c r="I645" s="36">
        <v>0</v>
      </c>
      <c r="J645" s="36">
        <v>370.4</v>
      </c>
      <c r="K645" s="29">
        <f t="shared" si="78"/>
        <v>2461055</v>
      </c>
      <c r="L645" s="126">
        <v>0</v>
      </c>
      <c r="M645" s="126">
        <v>0</v>
      </c>
      <c r="N645" s="126">
        <v>0</v>
      </c>
      <c r="O645" s="22">
        <v>2461055</v>
      </c>
      <c r="P645" s="36">
        <f t="shared" si="77"/>
        <v>6644.316954643629</v>
      </c>
      <c r="Q645" s="29">
        <v>9673</v>
      </c>
      <c r="R645" s="55" t="s">
        <v>83</v>
      </c>
    </row>
    <row r="646" spans="1:18" s="128" customFormat="1" ht="19.5" customHeight="1">
      <c r="A646" s="50" t="s">
        <v>1497</v>
      </c>
      <c r="B646" s="51" t="s">
        <v>663</v>
      </c>
      <c r="C646" s="50" t="s">
        <v>970</v>
      </c>
      <c r="D646" s="40" t="s">
        <v>30</v>
      </c>
      <c r="E646" s="40" t="s">
        <v>29</v>
      </c>
      <c r="F646" s="52">
        <v>2</v>
      </c>
      <c r="G646" s="52">
        <v>1</v>
      </c>
      <c r="H646" s="36">
        <v>283.15</v>
      </c>
      <c r="I646" s="36">
        <v>0</v>
      </c>
      <c r="J646" s="36">
        <v>283.15</v>
      </c>
      <c r="K646" s="29">
        <f t="shared" si="78"/>
        <v>2382770</v>
      </c>
      <c r="L646" s="126">
        <v>0</v>
      </c>
      <c r="M646" s="126">
        <v>0</v>
      </c>
      <c r="N646" s="126">
        <v>0</v>
      </c>
      <c r="O646" s="22">
        <v>2382770</v>
      </c>
      <c r="P646" s="36">
        <f t="shared" si="77"/>
        <v>8415.22161398552</v>
      </c>
      <c r="Q646" s="29">
        <v>9673</v>
      </c>
      <c r="R646" s="55" t="s">
        <v>83</v>
      </c>
    </row>
    <row r="647" spans="1:18" s="128" customFormat="1" ht="19.5" customHeight="1">
      <c r="A647" s="50" t="s">
        <v>1498</v>
      </c>
      <c r="B647" s="51" t="s">
        <v>664</v>
      </c>
      <c r="C647" s="50">
        <v>1957</v>
      </c>
      <c r="D647" s="40" t="s">
        <v>30</v>
      </c>
      <c r="E647" s="40" t="s">
        <v>29</v>
      </c>
      <c r="F647" s="52">
        <v>2</v>
      </c>
      <c r="G647" s="52">
        <v>1</v>
      </c>
      <c r="H647" s="36">
        <v>274.49</v>
      </c>
      <c r="I647" s="36">
        <v>0</v>
      </c>
      <c r="J647" s="36">
        <v>274.49</v>
      </c>
      <c r="K647" s="29">
        <f t="shared" si="78"/>
        <v>7429600</v>
      </c>
      <c r="L647" s="126">
        <v>0</v>
      </c>
      <c r="M647" s="126">
        <v>0</v>
      </c>
      <c r="N647" s="126">
        <v>0</v>
      </c>
      <c r="O647" s="22">
        <v>7429600</v>
      </c>
      <c r="P647" s="36">
        <f t="shared" si="77"/>
        <v>27066.924113811066</v>
      </c>
      <c r="Q647" s="29">
        <v>9673</v>
      </c>
      <c r="R647" s="55" t="s">
        <v>83</v>
      </c>
    </row>
    <row r="648" spans="1:18" s="128" customFormat="1" ht="19.5" customHeight="1">
      <c r="A648" s="50" t="s">
        <v>1499</v>
      </c>
      <c r="B648" s="51" t="s">
        <v>665</v>
      </c>
      <c r="C648" s="50">
        <v>1960</v>
      </c>
      <c r="D648" s="40" t="s">
        <v>30</v>
      </c>
      <c r="E648" s="40" t="s">
        <v>29</v>
      </c>
      <c r="F648" s="52">
        <v>2</v>
      </c>
      <c r="G648" s="52">
        <v>2</v>
      </c>
      <c r="H648" s="36">
        <v>561.4</v>
      </c>
      <c r="I648" s="36">
        <v>0</v>
      </c>
      <c r="J648" s="36">
        <v>561.4</v>
      </c>
      <c r="K648" s="29">
        <f t="shared" si="78"/>
        <v>3457250</v>
      </c>
      <c r="L648" s="126">
        <v>0</v>
      </c>
      <c r="M648" s="126">
        <v>0</v>
      </c>
      <c r="N648" s="126">
        <v>0</v>
      </c>
      <c r="O648" s="22">
        <v>3457250</v>
      </c>
      <c r="P648" s="36">
        <f t="shared" si="77"/>
        <v>6158.265051656573</v>
      </c>
      <c r="Q648" s="29">
        <v>9673</v>
      </c>
      <c r="R648" s="80" t="s">
        <v>85</v>
      </c>
    </row>
    <row r="649" spans="1:18" s="128" customFormat="1" ht="19.5" customHeight="1">
      <c r="A649" s="50" t="s">
        <v>1500</v>
      </c>
      <c r="B649" s="51" t="s">
        <v>666</v>
      </c>
      <c r="C649" s="50">
        <v>1946</v>
      </c>
      <c r="D649" s="40" t="s">
        <v>30</v>
      </c>
      <c r="E649" s="40" t="s">
        <v>29</v>
      </c>
      <c r="F649" s="52">
        <v>3</v>
      </c>
      <c r="G649" s="52">
        <v>2</v>
      </c>
      <c r="H649" s="36">
        <v>887.5</v>
      </c>
      <c r="I649" s="36">
        <v>263.5</v>
      </c>
      <c r="J649" s="36">
        <v>624</v>
      </c>
      <c r="K649" s="29">
        <f t="shared" si="78"/>
        <v>3053962.5</v>
      </c>
      <c r="L649" s="126">
        <v>0</v>
      </c>
      <c r="M649" s="126">
        <v>0</v>
      </c>
      <c r="N649" s="126">
        <v>0</v>
      </c>
      <c r="O649" s="22">
        <v>3053962.5</v>
      </c>
      <c r="P649" s="36">
        <f t="shared" si="77"/>
        <v>3441.0845070422533</v>
      </c>
      <c r="Q649" s="29">
        <v>9673</v>
      </c>
      <c r="R649" s="55" t="s">
        <v>83</v>
      </c>
    </row>
    <row r="650" spans="1:18" s="128" customFormat="1" ht="19.5" customHeight="1">
      <c r="A650" s="50" t="s">
        <v>1501</v>
      </c>
      <c r="B650" s="51" t="s">
        <v>667</v>
      </c>
      <c r="C650" s="50">
        <v>1960</v>
      </c>
      <c r="D650" s="40" t="s">
        <v>30</v>
      </c>
      <c r="E650" s="40" t="s">
        <v>29</v>
      </c>
      <c r="F650" s="52">
        <v>2</v>
      </c>
      <c r="G650" s="52">
        <v>2</v>
      </c>
      <c r="H650" s="36">
        <v>436.9</v>
      </c>
      <c r="I650" s="36">
        <v>92.6</v>
      </c>
      <c r="J650" s="36">
        <v>344.3</v>
      </c>
      <c r="K650" s="29">
        <f t="shared" si="78"/>
        <v>4567600</v>
      </c>
      <c r="L650" s="126">
        <v>0</v>
      </c>
      <c r="M650" s="126">
        <v>0</v>
      </c>
      <c r="N650" s="126">
        <v>0</v>
      </c>
      <c r="O650" s="22">
        <v>4567600</v>
      </c>
      <c r="P650" s="36">
        <f t="shared" si="77"/>
        <v>10454.566262302587</v>
      </c>
      <c r="Q650" s="29">
        <v>9673</v>
      </c>
      <c r="R650" s="55" t="s">
        <v>83</v>
      </c>
    </row>
    <row r="651" spans="1:18" s="128" customFormat="1" ht="19.5" customHeight="1">
      <c r="A651" s="50" t="s">
        <v>1502</v>
      </c>
      <c r="B651" s="51" t="s">
        <v>668</v>
      </c>
      <c r="C651" s="50">
        <v>1960</v>
      </c>
      <c r="D651" s="40" t="s">
        <v>30</v>
      </c>
      <c r="E651" s="40" t="s">
        <v>29</v>
      </c>
      <c r="F651" s="52">
        <v>2</v>
      </c>
      <c r="G651" s="52">
        <v>1</v>
      </c>
      <c r="H651" s="36">
        <v>277.1</v>
      </c>
      <c r="I651" s="36">
        <v>0</v>
      </c>
      <c r="J651" s="36">
        <v>277.1</v>
      </c>
      <c r="K651" s="29">
        <f t="shared" si="78"/>
        <v>2278000</v>
      </c>
      <c r="L651" s="126">
        <v>0</v>
      </c>
      <c r="M651" s="126">
        <v>0</v>
      </c>
      <c r="N651" s="126">
        <v>0</v>
      </c>
      <c r="O651" s="22">
        <v>2278000</v>
      </c>
      <c r="P651" s="36">
        <f t="shared" si="77"/>
        <v>8220.85889570552</v>
      </c>
      <c r="Q651" s="29">
        <v>9673</v>
      </c>
      <c r="R651" s="55" t="s">
        <v>85</v>
      </c>
    </row>
    <row r="652" spans="1:18" s="128" customFormat="1" ht="19.5" customHeight="1">
      <c r="A652" s="50" t="s">
        <v>1503</v>
      </c>
      <c r="B652" s="51" t="s">
        <v>669</v>
      </c>
      <c r="C652" s="50">
        <v>1960</v>
      </c>
      <c r="D652" s="40" t="s">
        <v>30</v>
      </c>
      <c r="E652" s="40" t="s">
        <v>29</v>
      </c>
      <c r="F652" s="52">
        <v>2</v>
      </c>
      <c r="G652" s="52">
        <v>1</v>
      </c>
      <c r="H652" s="36">
        <v>273.8</v>
      </c>
      <c r="I652" s="36">
        <v>0</v>
      </c>
      <c r="J652" s="36">
        <v>273.8</v>
      </c>
      <c r="K652" s="29">
        <f t="shared" si="78"/>
        <v>2246200</v>
      </c>
      <c r="L652" s="126">
        <v>0</v>
      </c>
      <c r="M652" s="126">
        <v>0</v>
      </c>
      <c r="N652" s="126">
        <v>0</v>
      </c>
      <c r="O652" s="22">
        <v>2246200</v>
      </c>
      <c r="P652" s="36">
        <f t="shared" si="77"/>
        <v>8203.798392987583</v>
      </c>
      <c r="Q652" s="29">
        <v>9673</v>
      </c>
      <c r="R652" s="55" t="s">
        <v>85</v>
      </c>
    </row>
    <row r="653" spans="1:18" s="128" customFormat="1" ht="19.5" customHeight="1">
      <c r="A653" s="50" t="s">
        <v>1504</v>
      </c>
      <c r="B653" s="51" t="s">
        <v>670</v>
      </c>
      <c r="C653" s="50">
        <v>1960</v>
      </c>
      <c r="D653" s="40" t="s">
        <v>30</v>
      </c>
      <c r="E653" s="40" t="s">
        <v>29</v>
      </c>
      <c r="F653" s="52">
        <v>5</v>
      </c>
      <c r="G653" s="52">
        <v>4</v>
      </c>
      <c r="H653" s="36">
        <v>3341.45</v>
      </c>
      <c r="I653" s="36">
        <v>110.4</v>
      </c>
      <c r="J653" s="36">
        <v>3231.05</v>
      </c>
      <c r="K653" s="29">
        <f t="shared" si="78"/>
        <v>3890790</v>
      </c>
      <c r="L653" s="126">
        <v>0</v>
      </c>
      <c r="M653" s="126">
        <v>0</v>
      </c>
      <c r="N653" s="126">
        <v>0</v>
      </c>
      <c r="O653" s="22">
        <v>3890790</v>
      </c>
      <c r="P653" s="36">
        <f t="shared" si="77"/>
        <v>1164.4016819045626</v>
      </c>
      <c r="Q653" s="29">
        <v>9673</v>
      </c>
      <c r="R653" s="55" t="s">
        <v>85</v>
      </c>
    </row>
    <row r="654" spans="1:18" s="128" customFormat="1" ht="19.5" customHeight="1">
      <c r="A654" s="50" t="s">
        <v>1505</v>
      </c>
      <c r="B654" s="51" t="s">
        <v>671</v>
      </c>
      <c r="C654" s="50">
        <v>1960</v>
      </c>
      <c r="D654" s="40" t="s">
        <v>30</v>
      </c>
      <c r="E654" s="40" t="s">
        <v>29</v>
      </c>
      <c r="F654" s="52">
        <v>2</v>
      </c>
      <c r="G654" s="52">
        <v>2</v>
      </c>
      <c r="H654" s="36">
        <v>563.5</v>
      </c>
      <c r="I654" s="36">
        <v>0</v>
      </c>
      <c r="J654" s="36">
        <v>563.5</v>
      </c>
      <c r="K654" s="29">
        <f t="shared" si="78"/>
        <v>2992970</v>
      </c>
      <c r="L654" s="126">
        <v>0</v>
      </c>
      <c r="M654" s="126">
        <v>0</v>
      </c>
      <c r="N654" s="126">
        <v>0</v>
      </c>
      <c r="O654" s="22">
        <v>2992970</v>
      </c>
      <c r="P654" s="36">
        <f t="shared" si="77"/>
        <v>5311.393078970718</v>
      </c>
      <c r="Q654" s="29">
        <v>9673</v>
      </c>
      <c r="R654" s="55" t="s">
        <v>85</v>
      </c>
    </row>
    <row r="655" spans="1:18" s="128" customFormat="1" ht="19.5" customHeight="1">
      <c r="A655" s="50" t="s">
        <v>1506</v>
      </c>
      <c r="B655" s="51" t="s">
        <v>672</v>
      </c>
      <c r="C655" s="50">
        <v>1959</v>
      </c>
      <c r="D655" s="40" t="s">
        <v>30</v>
      </c>
      <c r="E655" s="40" t="s">
        <v>29</v>
      </c>
      <c r="F655" s="52">
        <v>2</v>
      </c>
      <c r="G655" s="52">
        <v>2</v>
      </c>
      <c r="H655" s="36">
        <v>235.51</v>
      </c>
      <c r="I655" s="36">
        <v>0</v>
      </c>
      <c r="J655" s="36">
        <v>235.51</v>
      </c>
      <c r="K655" s="29">
        <f t="shared" si="78"/>
        <v>1945319</v>
      </c>
      <c r="L655" s="126">
        <v>0</v>
      </c>
      <c r="M655" s="126">
        <v>0</v>
      </c>
      <c r="N655" s="126">
        <v>0</v>
      </c>
      <c r="O655" s="22">
        <v>1945319</v>
      </c>
      <c r="P655" s="36">
        <f t="shared" si="77"/>
        <v>8260.027175066876</v>
      </c>
      <c r="Q655" s="29">
        <v>9673</v>
      </c>
      <c r="R655" s="55" t="s">
        <v>84</v>
      </c>
    </row>
    <row r="656" spans="1:18" s="128" customFormat="1" ht="19.5" customHeight="1">
      <c r="A656" s="50" t="s">
        <v>1507</v>
      </c>
      <c r="B656" s="51" t="s">
        <v>673</v>
      </c>
      <c r="C656" s="50">
        <v>1961</v>
      </c>
      <c r="D656" s="40" t="s">
        <v>30</v>
      </c>
      <c r="E656" s="40" t="s">
        <v>29</v>
      </c>
      <c r="F656" s="52">
        <v>2</v>
      </c>
      <c r="G656" s="52">
        <v>1</v>
      </c>
      <c r="H656" s="36">
        <v>259.54</v>
      </c>
      <c r="I656" s="36">
        <v>69.98</v>
      </c>
      <c r="J656" s="36">
        <v>189.56</v>
      </c>
      <c r="K656" s="29">
        <f t="shared" si="78"/>
        <v>1952580</v>
      </c>
      <c r="L656" s="126">
        <v>0</v>
      </c>
      <c r="M656" s="126">
        <v>0</v>
      </c>
      <c r="N656" s="126">
        <v>0</v>
      </c>
      <c r="O656" s="22">
        <v>1952580</v>
      </c>
      <c r="P656" s="36">
        <f t="shared" si="77"/>
        <v>7523.233412961393</v>
      </c>
      <c r="Q656" s="29">
        <v>9673</v>
      </c>
      <c r="R656" s="75" t="s">
        <v>85</v>
      </c>
    </row>
    <row r="657" spans="1:18" s="128" customFormat="1" ht="19.5" customHeight="1">
      <c r="A657" s="50" t="s">
        <v>1508</v>
      </c>
      <c r="B657" s="51" t="s">
        <v>674</v>
      </c>
      <c r="C657" s="50">
        <v>1959</v>
      </c>
      <c r="D657" s="40" t="s">
        <v>30</v>
      </c>
      <c r="E657" s="40" t="s">
        <v>29</v>
      </c>
      <c r="F657" s="52">
        <v>2</v>
      </c>
      <c r="G657" s="52">
        <v>1</v>
      </c>
      <c r="H657" s="36">
        <v>272.27</v>
      </c>
      <c r="I657" s="36">
        <v>77.84</v>
      </c>
      <c r="J657" s="36">
        <v>194.43</v>
      </c>
      <c r="K657" s="29">
        <f t="shared" si="78"/>
        <v>2166700</v>
      </c>
      <c r="L657" s="126">
        <v>0</v>
      </c>
      <c r="M657" s="126">
        <v>0</v>
      </c>
      <c r="N657" s="126">
        <v>0</v>
      </c>
      <c r="O657" s="22">
        <v>2166700</v>
      </c>
      <c r="P657" s="36">
        <f t="shared" si="77"/>
        <v>7957.9094281411835</v>
      </c>
      <c r="Q657" s="29">
        <v>9673</v>
      </c>
      <c r="R657" s="55" t="s">
        <v>84</v>
      </c>
    </row>
    <row r="658" spans="1:18" s="128" customFormat="1" ht="19.5" customHeight="1">
      <c r="A658" s="50" t="s">
        <v>1509</v>
      </c>
      <c r="B658" s="51" t="s">
        <v>675</v>
      </c>
      <c r="C658" s="50">
        <v>1959</v>
      </c>
      <c r="D658" s="40" t="s">
        <v>30</v>
      </c>
      <c r="E658" s="40" t="s">
        <v>29</v>
      </c>
      <c r="F658" s="52">
        <v>2</v>
      </c>
      <c r="G658" s="52">
        <v>1</v>
      </c>
      <c r="H658" s="36">
        <v>272.27</v>
      </c>
      <c r="I658" s="36">
        <v>77.84</v>
      </c>
      <c r="J658" s="36">
        <v>194.43</v>
      </c>
      <c r="K658" s="29">
        <f t="shared" si="78"/>
        <v>2341600</v>
      </c>
      <c r="L658" s="126">
        <v>0</v>
      </c>
      <c r="M658" s="126">
        <v>0</v>
      </c>
      <c r="N658" s="126">
        <v>0</v>
      </c>
      <c r="O658" s="22">
        <v>2341600</v>
      </c>
      <c r="P658" s="36">
        <f t="shared" si="77"/>
        <v>8600.286480332024</v>
      </c>
      <c r="Q658" s="29">
        <v>9673</v>
      </c>
      <c r="R658" s="55" t="s">
        <v>84</v>
      </c>
    </row>
    <row r="659" spans="1:18" s="128" customFormat="1" ht="19.5" customHeight="1">
      <c r="A659" s="50" t="s">
        <v>1510</v>
      </c>
      <c r="B659" s="51" t="s">
        <v>676</v>
      </c>
      <c r="C659" s="50">
        <v>1960</v>
      </c>
      <c r="D659" s="40" t="s">
        <v>30</v>
      </c>
      <c r="E659" s="40" t="s">
        <v>29</v>
      </c>
      <c r="F659" s="52">
        <v>2</v>
      </c>
      <c r="G659" s="52">
        <v>1</v>
      </c>
      <c r="H659" s="36">
        <v>326.9</v>
      </c>
      <c r="I659" s="36">
        <v>104.76</v>
      </c>
      <c r="J659" s="36">
        <v>222.14</v>
      </c>
      <c r="K659" s="29">
        <f t="shared" si="78"/>
        <v>2431700</v>
      </c>
      <c r="L659" s="126">
        <v>0</v>
      </c>
      <c r="M659" s="126">
        <v>0</v>
      </c>
      <c r="N659" s="126">
        <v>0</v>
      </c>
      <c r="O659" s="22">
        <v>2431700</v>
      </c>
      <c r="P659" s="36">
        <f t="shared" si="77"/>
        <v>7438.666258794739</v>
      </c>
      <c r="Q659" s="29">
        <v>9673</v>
      </c>
      <c r="R659" s="55" t="s">
        <v>85</v>
      </c>
    </row>
    <row r="660" spans="1:18" s="128" customFormat="1" ht="19.5" customHeight="1">
      <c r="A660" s="50" t="s">
        <v>1511</v>
      </c>
      <c r="B660" s="51" t="s">
        <v>677</v>
      </c>
      <c r="C660" s="50">
        <v>1951</v>
      </c>
      <c r="D660" s="40" t="s">
        <v>30</v>
      </c>
      <c r="E660" s="40" t="s">
        <v>29</v>
      </c>
      <c r="F660" s="52">
        <v>2</v>
      </c>
      <c r="G660" s="52">
        <v>2</v>
      </c>
      <c r="H660" s="54">
        <v>2157.7</v>
      </c>
      <c r="I660" s="54">
        <v>1933.1</v>
      </c>
      <c r="J660" s="54">
        <v>888.61</v>
      </c>
      <c r="K660" s="29">
        <f t="shared" si="78"/>
        <v>4878680</v>
      </c>
      <c r="L660" s="126">
        <v>0</v>
      </c>
      <c r="M660" s="126">
        <v>0</v>
      </c>
      <c r="N660" s="126">
        <v>0</v>
      </c>
      <c r="O660" s="22">
        <v>4878680</v>
      </c>
      <c r="P660" s="36">
        <f t="shared" si="77"/>
        <v>2261.0557538119297</v>
      </c>
      <c r="Q660" s="29">
        <v>9673</v>
      </c>
      <c r="R660" s="55" t="s">
        <v>83</v>
      </c>
    </row>
    <row r="661" spans="1:18" s="128" customFormat="1" ht="19.5" customHeight="1">
      <c r="A661" s="50" t="s">
        <v>1512</v>
      </c>
      <c r="B661" s="127" t="s">
        <v>678</v>
      </c>
      <c r="C661" s="50">
        <v>1961</v>
      </c>
      <c r="D661" s="40" t="s">
        <v>30</v>
      </c>
      <c r="E661" s="40" t="s">
        <v>29</v>
      </c>
      <c r="F661" s="52">
        <v>5</v>
      </c>
      <c r="G661" s="52">
        <v>2</v>
      </c>
      <c r="H661" s="36">
        <v>1582.31</v>
      </c>
      <c r="I661" s="36">
        <v>69.7</v>
      </c>
      <c r="J661" s="36">
        <v>1512.61</v>
      </c>
      <c r="K661" s="29">
        <f t="shared" si="78"/>
        <v>3940610</v>
      </c>
      <c r="L661" s="126">
        <v>0</v>
      </c>
      <c r="M661" s="126">
        <v>0</v>
      </c>
      <c r="N661" s="126">
        <v>0</v>
      </c>
      <c r="O661" s="22">
        <v>3940610</v>
      </c>
      <c r="P661" s="36">
        <f t="shared" si="77"/>
        <v>2490.4159109150546</v>
      </c>
      <c r="Q661" s="29">
        <v>9673</v>
      </c>
      <c r="R661" s="75" t="s">
        <v>85</v>
      </c>
    </row>
    <row r="662" spans="1:18" s="128" customFormat="1" ht="19.5" customHeight="1">
      <c r="A662" s="50" t="s">
        <v>1513</v>
      </c>
      <c r="B662" s="51" t="s">
        <v>679</v>
      </c>
      <c r="C662" s="50">
        <v>1959</v>
      </c>
      <c r="D662" s="40" t="s">
        <v>30</v>
      </c>
      <c r="E662" s="40" t="s">
        <v>29</v>
      </c>
      <c r="F662" s="52">
        <v>3</v>
      </c>
      <c r="G662" s="52">
        <v>2</v>
      </c>
      <c r="H662" s="36">
        <v>981.8</v>
      </c>
      <c r="I662" s="36">
        <v>0</v>
      </c>
      <c r="J662" s="36">
        <v>981.8</v>
      </c>
      <c r="K662" s="29">
        <f t="shared" si="78"/>
        <v>4234760</v>
      </c>
      <c r="L662" s="126">
        <v>0</v>
      </c>
      <c r="M662" s="126">
        <v>0</v>
      </c>
      <c r="N662" s="126">
        <v>0</v>
      </c>
      <c r="O662" s="22">
        <v>4234760</v>
      </c>
      <c r="P662" s="36">
        <f t="shared" si="77"/>
        <v>4313.261356691791</v>
      </c>
      <c r="Q662" s="29">
        <v>9673</v>
      </c>
      <c r="R662" s="55" t="s">
        <v>84</v>
      </c>
    </row>
    <row r="663" spans="1:18" s="128" customFormat="1" ht="31.5">
      <c r="A663" s="50" t="s">
        <v>1514</v>
      </c>
      <c r="B663" s="51" t="s">
        <v>680</v>
      </c>
      <c r="C663" s="50">
        <v>1949</v>
      </c>
      <c r="D663" s="40" t="s">
        <v>30</v>
      </c>
      <c r="E663" s="40" t="s">
        <v>142</v>
      </c>
      <c r="F663" s="52">
        <v>2</v>
      </c>
      <c r="G663" s="52">
        <v>1</v>
      </c>
      <c r="H663" s="36">
        <v>387.94</v>
      </c>
      <c r="I663" s="36">
        <v>0</v>
      </c>
      <c r="J663" s="36">
        <v>387.94</v>
      </c>
      <c r="K663" s="29">
        <f t="shared" si="78"/>
        <v>2649000</v>
      </c>
      <c r="L663" s="126">
        <v>0</v>
      </c>
      <c r="M663" s="126">
        <v>0</v>
      </c>
      <c r="N663" s="126">
        <v>0</v>
      </c>
      <c r="O663" s="22">
        <v>2649000</v>
      </c>
      <c r="P663" s="36">
        <f t="shared" si="77"/>
        <v>6828.375521987937</v>
      </c>
      <c r="Q663" s="29">
        <v>9673</v>
      </c>
      <c r="R663" s="55" t="s">
        <v>83</v>
      </c>
    </row>
    <row r="664" spans="1:18" s="128" customFormat="1" ht="19.5" customHeight="1">
      <c r="A664" s="50" t="s">
        <v>1515</v>
      </c>
      <c r="B664" s="51" t="s">
        <v>681</v>
      </c>
      <c r="C664" s="50">
        <v>1960</v>
      </c>
      <c r="D664" s="40" t="s">
        <v>30</v>
      </c>
      <c r="E664" s="40" t="s">
        <v>29</v>
      </c>
      <c r="F664" s="52">
        <v>5</v>
      </c>
      <c r="G664" s="52">
        <v>2</v>
      </c>
      <c r="H664" s="36">
        <v>1500.39</v>
      </c>
      <c r="I664" s="36">
        <v>234.8</v>
      </c>
      <c r="J664" s="36">
        <v>1265.59</v>
      </c>
      <c r="K664" s="29">
        <f t="shared" si="78"/>
        <v>8591846.53</v>
      </c>
      <c r="L664" s="126">
        <v>0</v>
      </c>
      <c r="M664" s="126">
        <v>0</v>
      </c>
      <c r="N664" s="126">
        <v>0</v>
      </c>
      <c r="O664" s="22">
        <v>8591846.53</v>
      </c>
      <c r="P664" s="36">
        <f t="shared" si="77"/>
        <v>5726.408820373369</v>
      </c>
      <c r="Q664" s="29">
        <v>9673</v>
      </c>
      <c r="R664" s="55" t="s">
        <v>85</v>
      </c>
    </row>
    <row r="665" spans="1:18" s="128" customFormat="1" ht="19.5" customHeight="1">
      <c r="A665" s="50" t="s">
        <v>1516</v>
      </c>
      <c r="B665" s="51" t="s">
        <v>682</v>
      </c>
      <c r="C665" s="50">
        <v>1959</v>
      </c>
      <c r="D665" s="40" t="s">
        <v>30</v>
      </c>
      <c r="E665" s="40" t="s">
        <v>29</v>
      </c>
      <c r="F665" s="52">
        <v>5</v>
      </c>
      <c r="G665" s="52">
        <v>2</v>
      </c>
      <c r="H665" s="36">
        <v>1379.9</v>
      </c>
      <c r="I665" s="36">
        <v>135.3</v>
      </c>
      <c r="J665" s="36">
        <v>1244.6</v>
      </c>
      <c r="K665" s="29">
        <f t="shared" si="78"/>
        <v>3926300</v>
      </c>
      <c r="L665" s="126">
        <v>0</v>
      </c>
      <c r="M665" s="126">
        <v>0</v>
      </c>
      <c r="N665" s="126">
        <v>0</v>
      </c>
      <c r="O665" s="22">
        <v>3926300</v>
      </c>
      <c r="P665" s="36">
        <f t="shared" si="77"/>
        <v>2845.351112399449</v>
      </c>
      <c r="Q665" s="29">
        <v>9673</v>
      </c>
      <c r="R665" s="55" t="s">
        <v>84</v>
      </c>
    </row>
    <row r="666" spans="1:18" s="128" customFormat="1" ht="19.5" customHeight="1">
      <c r="A666" s="50" t="s">
        <v>1517</v>
      </c>
      <c r="B666" s="51" t="s">
        <v>683</v>
      </c>
      <c r="C666" s="50">
        <v>1959</v>
      </c>
      <c r="D666" s="40" t="s">
        <v>30</v>
      </c>
      <c r="E666" s="40" t="s">
        <v>29</v>
      </c>
      <c r="F666" s="52">
        <v>2</v>
      </c>
      <c r="G666" s="52">
        <v>1</v>
      </c>
      <c r="H666" s="36">
        <v>512.77</v>
      </c>
      <c r="I666" s="36">
        <v>0</v>
      </c>
      <c r="J666" s="36">
        <v>512.77</v>
      </c>
      <c r="K666" s="29">
        <f t="shared" si="78"/>
        <v>3449300</v>
      </c>
      <c r="L666" s="126">
        <v>0</v>
      </c>
      <c r="M666" s="126">
        <v>0</v>
      </c>
      <c r="N666" s="126">
        <v>0</v>
      </c>
      <c r="O666" s="22">
        <v>3449300</v>
      </c>
      <c r="P666" s="36">
        <f t="shared" si="77"/>
        <v>6726.797589562572</v>
      </c>
      <c r="Q666" s="29">
        <v>9673</v>
      </c>
      <c r="R666" s="55" t="s">
        <v>84</v>
      </c>
    </row>
    <row r="667" spans="1:18" s="128" customFormat="1" ht="19.5" customHeight="1">
      <c r="A667" s="50" t="s">
        <v>1518</v>
      </c>
      <c r="B667" s="51" t="s">
        <v>684</v>
      </c>
      <c r="C667" s="50">
        <v>1947</v>
      </c>
      <c r="D667" s="40" t="s">
        <v>30</v>
      </c>
      <c r="E667" s="40" t="s">
        <v>29</v>
      </c>
      <c r="F667" s="52">
        <v>5</v>
      </c>
      <c r="G667" s="52">
        <v>2</v>
      </c>
      <c r="H667" s="36">
        <v>1279.02</v>
      </c>
      <c r="I667" s="36">
        <v>236.6</v>
      </c>
      <c r="J667" s="36">
        <v>1042.42</v>
      </c>
      <c r="K667" s="29">
        <f t="shared" si="78"/>
        <v>4008450</v>
      </c>
      <c r="L667" s="126">
        <v>0</v>
      </c>
      <c r="M667" s="126">
        <v>0</v>
      </c>
      <c r="N667" s="126">
        <v>0</v>
      </c>
      <c r="O667" s="22">
        <v>4008450</v>
      </c>
      <c r="P667" s="36">
        <f t="shared" si="77"/>
        <v>3134.0010320401557</v>
      </c>
      <c r="Q667" s="29">
        <v>9673</v>
      </c>
      <c r="R667" s="55" t="s">
        <v>83</v>
      </c>
    </row>
    <row r="668" spans="1:18" s="128" customFormat="1" ht="19.5" customHeight="1">
      <c r="A668" s="50" t="s">
        <v>1519</v>
      </c>
      <c r="B668" s="51" t="s">
        <v>685</v>
      </c>
      <c r="C668" s="50">
        <v>1960</v>
      </c>
      <c r="D668" s="40" t="s">
        <v>30</v>
      </c>
      <c r="E668" s="40" t="s">
        <v>29</v>
      </c>
      <c r="F668" s="52">
        <v>5</v>
      </c>
      <c r="G668" s="52">
        <v>4</v>
      </c>
      <c r="H668" s="36">
        <v>2596.6</v>
      </c>
      <c r="I668" s="36">
        <v>1147.4</v>
      </c>
      <c r="J668" s="36">
        <v>1449.2</v>
      </c>
      <c r="K668" s="29">
        <f t="shared" si="78"/>
        <v>17914848.2</v>
      </c>
      <c r="L668" s="126">
        <v>0</v>
      </c>
      <c r="M668" s="126">
        <v>0</v>
      </c>
      <c r="N668" s="126">
        <v>0</v>
      </c>
      <c r="O668" s="22">
        <v>17914848.2</v>
      </c>
      <c r="P668" s="36">
        <f t="shared" si="77"/>
        <v>6899.348455672803</v>
      </c>
      <c r="Q668" s="29">
        <v>9673</v>
      </c>
      <c r="R668" s="55" t="s">
        <v>83</v>
      </c>
    </row>
    <row r="669" spans="1:18" s="128" customFormat="1" ht="19.5" customHeight="1">
      <c r="A669" s="50" t="s">
        <v>1520</v>
      </c>
      <c r="B669" s="51" t="s">
        <v>686</v>
      </c>
      <c r="C669" s="50">
        <v>1941</v>
      </c>
      <c r="D669" s="40" t="s">
        <v>30</v>
      </c>
      <c r="E669" s="40" t="s">
        <v>29</v>
      </c>
      <c r="F669" s="52">
        <v>4</v>
      </c>
      <c r="G669" s="52">
        <v>1</v>
      </c>
      <c r="H669" s="36">
        <v>980</v>
      </c>
      <c r="I669" s="36">
        <v>271</v>
      </c>
      <c r="J669" s="36">
        <v>709</v>
      </c>
      <c r="K669" s="29">
        <f t="shared" si="78"/>
        <v>1729305.9</v>
      </c>
      <c r="L669" s="126">
        <v>0</v>
      </c>
      <c r="M669" s="126">
        <v>0</v>
      </c>
      <c r="N669" s="126">
        <v>0</v>
      </c>
      <c r="O669" s="22">
        <v>1729305.9</v>
      </c>
      <c r="P669" s="36">
        <f t="shared" si="77"/>
        <v>1764.597857142857</v>
      </c>
      <c r="Q669" s="29">
        <v>9673</v>
      </c>
      <c r="R669" s="55" t="s">
        <v>83</v>
      </c>
    </row>
    <row r="670" spans="1:18" s="128" customFormat="1" ht="19.5" customHeight="1">
      <c r="A670" s="50" t="s">
        <v>1521</v>
      </c>
      <c r="B670" s="51" t="s">
        <v>687</v>
      </c>
      <c r="C670" s="50">
        <v>1961</v>
      </c>
      <c r="D670" s="40" t="s">
        <v>30</v>
      </c>
      <c r="E670" s="40" t="s">
        <v>29</v>
      </c>
      <c r="F670" s="52">
        <v>5</v>
      </c>
      <c r="G670" s="52">
        <v>4</v>
      </c>
      <c r="H670" s="36">
        <v>2786.75</v>
      </c>
      <c r="I670" s="36">
        <v>278.7</v>
      </c>
      <c r="J670" s="36">
        <v>2508.05</v>
      </c>
      <c r="K670" s="29">
        <f t="shared" si="78"/>
        <v>6615520</v>
      </c>
      <c r="L670" s="126">
        <v>0</v>
      </c>
      <c r="M670" s="126">
        <v>0</v>
      </c>
      <c r="N670" s="126">
        <v>0</v>
      </c>
      <c r="O670" s="22">
        <v>6615520</v>
      </c>
      <c r="P670" s="36">
        <f t="shared" si="77"/>
        <v>2373.9194402081275</v>
      </c>
      <c r="Q670" s="29">
        <v>9673</v>
      </c>
      <c r="R670" s="75" t="s">
        <v>85</v>
      </c>
    </row>
    <row r="671" spans="1:18" s="128" customFormat="1" ht="19.5" customHeight="1">
      <c r="A671" s="50" t="s">
        <v>1522</v>
      </c>
      <c r="B671" s="51" t="s">
        <v>688</v>
      </c>
      <c r="C671" s="50">
        <v>1978</v>
      </c>
      <c r="D671" s="40" t="s">
        <v>30</v>
      </c>
      <c r="E671" s="40" t="s">
        <v>32</v>
      </c>
      <c r="F671" s="52">
        <v>9</v>
      </c>
      <c r="G671" s="52">
        <v>2</v>
      </c>
      <c r="H671" s="36">
        <v>3947.84</v>
      </c>
      <c r="I671" s="36">
        <v>0</v>
      </c>
      <c r="J671" s="36">
        <v>3947.84</v>
      </c>
      <c r="K671" s="29">
        <f t="shared" si="78"/>
        <v>31962917.68</v>
      </c>
      <c r="L671" s="126">
        <v>0</v>
      </c>
      <c r="M671" s="126">
        <v>0</v>
      </c>
      <c r="N671" s="126">
        <v>0</v>
      </c>
      <c r="O671" s="22">
        <v>31962917.68</v>
      </c>
      <c r="P671" s="36">
        <f t="shared" si="77"/>
        <v>8096.305240333954</v>
      </c>
      <c r="Q671" s="29">
        <v>9673</v>
      </c>
      <c r="R671" s="55" t="s">
        <v>83</v>
      </c>
    </row>
    <row r="672" spans="1:18" s="128" customFormat="1" ht="19.5" customHeight="1">
      <c r="A672" s="50" t="s">
        <v>1523</v>
      </c>
      <c r="B672" s="51" t="s">
        <v>689</v>
      </c>
      <c r="C672" s="50">
        <v>1961</v>
      </c>
      <c r="D672" s="40" t="s">
        <v>30</v>
      </c>
      <c r="E672" s="40" t="s">
        <v>29</v>
      </c>
      <c r="F672" s="52">
        <v>5</v>
      </c>
      <c r="G672" s="52">
        <v>4</v>
      </c>
      <c r="H672" s="36">
        <v>3090.29</v>
      </c>
      <c r="I672" s="36">
        <v>0</v>
      </c>
      <c r="J672" s="36">
        <v>3090.29</v>
      </c>
      <c r="K672" s="29">
        <f t="shared" si="78"/>
        <v>6655800</v>
      </c>
      <c r="L672" s="126">
        <v>0</v>
      </c>
      <c r="M672" s="126">
        <v>0</v>
      </c>
      <c r="N672" s="126">
        <v>0</v>
      </c>
      <c r="O672" s="22">
        <v>6655800</v>
      </c>
      <c r="P672" s="36">
        <f t="shared" si="77"/>
        <v>2153.7784479773745</v>
      </c>
      <c r="Q672" s="29">
        <v>9673</v>
      </c>
      <c r="R672" s="75" t="s">
        <v>85</v>
      </c>
    </row>
    <row r="673" spans="1:18" s="128" customFormat="1" ht="19.5" customHeight="1">
      <c r="A673" s="50" t="s">
        <v>1524</v>
      </c>
      <c r="B673" s="51" t="s">
        <v>690</v>
      </c>
      <c r="C673" s="50">
        <v>1959</v>
      </c>
      <c r="D673" s="40" t="s">
        <v>30</v>
      </c>
      <c r="E673" s="40" t="s">
        <v>29</v>
      </c>
      <c r="F673" s="52">
        <v>5</v>
      </c>
      <c r="G673" s="52">
        <v>7</v>
      </c>
      <c r="H673" s="36">
        <v>5882.76</v>
      </c>
      <c r="I673" s="36">
        <v>1145.15</v>
      </c>
      <c r="J673" s="36">
        <v>4737.61</v>
      </c>
      <c r="K673" s="29">
        <f t="shared" si="78"/>
        <v>13741900</v>
      </c>
      <c r="L673" s="126">
        <v>0</v>
      </c>
      <c r="M673" s="126">
        <v>0</v>
      </c>
      <c r="N673" s="126">
        <v>0</v>
      </c>
      <c r="O673" s="22">
        <v>13741900</v>
      </c>
      <c r="P673" s="36">
        <f t="shared" si="77"/>
        <v>2335.961351474478</v>
      </c>
      <c r="Q673" s="29">
        <v>9673</v>
      </c>
      <c r="R673" s="55" t="s">
        <v>84</v>
      </c>
    </row>
    <row r="674" spans="1:18" s="128" customFormat="1" ht="19.5" customHeight="1">
      <c r="A674" s="50" t="s">
        <v>1525</v>
      </c>
      <c r="B674" s="51" t="s">
        <v>691</v>
      </c>
      <c r="C674" s="50">
        <v>1960</v>
      </c>
      <c r="D674" s="40" t="s">
        <v>30</v>
      </c>
      <c r="E674" s="40" t="s">
        <v>29</v>
      </c>
      <c r="F674" s="52">
        <v>5</v>
      </c>
      <c r="G674" s="52">
        <v>2</v>
      </c>
      <c r="H674" s="36">
        <v>1530.87</v>
      </c>
      <c r="I674" s="36">
        <v>250</v>
      </c>
      <c r="J674" s="36">
        <v>1280.87</v>
      </c>
      <c r="K674" s="29">
        <f t="shared" si="78"/>
        <v>3693100</v>
      </c>
      <c r="L674" s="126">
        <v>0</v>
      </c>
      <c r="M674" s="126">
        <v>0</v>
      </c>
      <c r="N674" s="126">
        <v>0</v>
      </c>
      <c r="O674" s="22">
        <v>3693100</v>
      </c>
      <c r="P674" s="36">
        <f t="shared" si="77"/>
        <v>2412.4190819599316</v>
      </c>
      <c r="Q674" s="29">
        <v>9673</v>
      </c>
      <c r="R674" s="55" t="s">
        <v>85</v>
      </c>
    </row>
    <row r="675" spans="1:18" s="128" customFormat="1" ht="19.5" customHeight="1">
      <c r="A675" s="50" t="s">
        <v>1526</v>
      </c>
      <c r="B675" s="51" t="s">
        <v>692</v>
      </c>
      <c r="C675" s="50">
        <v>1948</v>
      </c>
      <c r="D675" s="40" t="s">
        <v>30</v>
      </c>
      <c r="E675" s="40" t="s">
        <v>29</v>
      </c>
      <c r="F675" s="52">
        <v>2</v>
      </c>
      <c r="G675" s="52">
        <v>1</v>
      </c>
      <c r="H675" s="36">
        <v>341.7</v>
      </c>
      <c r="I675" s="36">
        <v>0</v>
      </c>
      <c r="J675" s="36">
        <v>341.7</v>
      </c>
      <c r="K675" s="29">
        <f t="shared" si="78"/>
        <v>3359200</v>
      </c>
      <c r="L675" s="126">
        <v>0</v>
      </c>
      <c r="M675" s="126">
        <v>0</v>
      </c>
      <c r="N675" s="126">
        <v>0</v>
      </c>
      <c r="O675" s="22">
        <v>3359200</v>
      </c>
      <c r="P675" s="36">
        <f t="shared" si="77"/>
        <v>9830.845771144279</v>
      </c>
      <c r="Q675" s="29">
        <v>9673</v>
      </c>
      <c r="R675" s="55" t="s">
        <v>83</v>
      </c>
    </row>
    <row r="676" spans="1:18" s="128" customFormat="1" ht="19.5" customHeight="1">
      <c r="A676" s="50" t="s">
        <v>1527</v>
      </c>
      <c r="B676" s="51" t="s">
        <v>693</v>
      </c>
      <c r="C676" s="50" t="s">
        <v>974</v>
      </c>
      <c r="D676" s="40" t="s">
        <v>30</v>
      </c>
      <c r="E676" s="40" t="s">
        <v>29</v>
      </c>
      <c r="F676" s="52">
        <v>2</v>
      </c>
      <c r="G676" s="52">
        <v>1</v>
      </c>
      <c r="H676" s="36">
        <v>783</v>
      </c>
      <c r="I676" s="36">
        <v>0</v>
      </c>
      <c r="J676" s="36">
        <v>783</v>
      </c>
      <c r="K676" s="29">
        <f t="shared" si="78"/>
        <v>6678060</v>
      </c>
      <c r="L676" s="126">
        <v>0</v>
      </c>
      <c r="M676" s="126">
        <v>0</v>
      </c>
      <c r="N676" s="126">
        <v>0</v>
      </c>
      <c r="O676" s="22">
        <v>6678060</v>
      </c>
      <c r="P676" s="36">
        <f aca="true" t="shared" si="79" ref="P676:P738">K676/H676</f>
        <v>8528.812260536399</v>
      </c>
      <c r="Q676" s="29">
        <v>9673</v>
      </c>
      <c r="R676" s="55" t="s">
        <v>83</v>
      </c>
    </row>
    <row r="677" spans="1:18" s="128" customFormat="1" ht="19.5" customHeight="1">
      <c r="A677" s="50" t="s">
        <v>1528</v>
      </c>
      <c r="B677" s="51" t="s">
        <v>694</v>
      </c>
      <c r="C677" s="50">
        <v>1959</v>
      </c>
      <c r="D677" s="40" t="s">
        <v>30</v>
      </c>
      <c r="E677" s="40" t="s">
        <v>29</v>
      </c>
      <c r="F677" s="52">
        <v>2</v>
      </c>
      <c r="G677" s="52">
        <v>1</v>
      </c>
      <c r="H677" s="36">
        <v>300.75</v>
      </c>
      <c r="I677" s="36">
        <v>0</v>
      </c>
      <c r="J677" s="36">
        <v>300.75</v>
      </c>
      <c r="K677" s="29">
        <f aca="true" t="shared" si="80" ref="K677:K739">SUM(L677:O677)</f>
        <v>3975900</v>
      </c>
      <c r="L677" s="126">
        <v>0</v>
      </c>
      <c r="M677" s="126">
        <v>0</v>
      </c>
      <c r="N677" s="126">
        <v>0</v>
      </c>
      <c r="O677" s="22">
        <v>3975900</v>
      </c>
      <c r="P677" s="36">
        <f t="shared" si="79"/>
        <v>13219.95012468828</v>
      </c>
      <c r="Q677" s="29">
        <v>9673</v>
      </c>
      <c r="R677" s="55" t="s">
        <v>84</v>
      </c>
    </row>
    <row r="678" spans="1:18" s="128" customFormat="1" ht="19.5" customHeight="1">
      <c r="A678" s="50" t="s">
        <v>1529</v>
      </c>
      <c r="B678" s="127" t="s">
        <v>695</v>
      </c>
      <c r="C678" s="50">
        <v>1959</v>
      </c>
      <c r="D678" s="40" t="s">
        <v>30</v>
      </c>
      <c r="E678" s="40" t="s">
        <v>29</v>
      </c>
      <c r="F678" s="52">
        <v>2</v>
      </c>
      <c r="G678" s="52">
        <v>1</v>
      </c>
      <c r="H678" s="36">
        <v>289.2</v>
      </c>
      <c r="I678" s="36">
        <v>0</v>
      </c>
      <c r="J678" s="36">
        <v>289.2</v>
      </c>
      <c r="K678" s="29">
        <f t="shared" si="80"/>
        <v>2378700</v>
      </c>
      <c r="L678" s="126">
        <v>0</v>
      </c>
      <c r="M678" s="126">
        <v>0</v>
      </c>
      <c r="N678" s="126">
        <v>0</v>
      </c>
      <c r="O678" s="22">
        <v>2378700</v>
      </c>
      <c r="P678" s="36">
        <f t="shared" si="79"/>
        <v>8225.103734439834</v>
      </c>
      <c r="Q678" s="29">
        <v>9673</v>
      </c>
      <c r="R678" s="55" t="s">
        <v>84</v>
      </c>
    </row>
    <row r="679" spans="1:18" s="128" customFormat="1" ht="19.5" customHeight="1">
      <c r="A679" s="50" t="s">
        <v>1530</v>
      </c>
      <c r="B679" s="51" t="s">
        <v>696</v>
      </c>
      <c r="C679" s="50">
        <v>1959</v>
      </c>
      <c r="D679" s="40" t="s">
        <v>30</v>
      </c>
      <c r="E679" s="40" t="s">
        <v>29</v>
      </c>
      <c r="F679" s="52">
        <v>2</v>
      </c>
      <c r="G679" s="52">
        <v>1</v>
      </c>
      <c r="H679" s="36">
        <v>148.1</v>
      </c>
      <c r="I679" s="36">
        <v>0</v>
      </c>
      <c r="J679" s="36">
        <v>148.1</v>
      </c>
      <c r="K679" s="29">
        <f t="shared" si="80"/>
        <v>1509500</v>
      </c>
      <c r="L679" s="126">
        <v>0</v>
      </c>
      <c r="M679" s="126">
        <v>0</v>
      </c>
      <c r="N679" s="126">
        <v>0</v>
      </c>
      <c r="O679" s="22">
        <v>1509500</v>
      </c>
      <c r="P679" s="36">
        <f t="shared" si="79"/>
        <v>10192.437542201216</v>
      </c>
      <c r="Q679" s="29">
        <v>9673</v>
      </c>
      <c r="R679" s="55" t="s">
        <v>84</v>
      </c>
    </row>
    <row r="680" spans="1:18" s="128" customFormat="1" ht="19.5" customHeight="1">
      <c r="A680" s="50" t="s">
        <v>1531</v>
      </c>
      <c r="B680" s="51" t="s">
        <v>697</v>
      </c>
      <c r="C680" s="50">
        <v>1962</v>
      </c>
      <c r="D680" s="40" t="s">
        <v>30</v>
      </c>
      <c r="E680" s="40" t="s">
        <v>32</v>
      </c>
      <c r="F680" s="52">
        <v>5</v>
      </c>
      <c r="G680" s="52">
        <v>3</v>
      </c>
      <c r="H680" s="54">
        <v>4025.2</v>
      </c>
      <c r="I680" s="54">
        <v>1100</v>
      </c>
      <c r="J680" s="54">
        <v>2092.9</v>
      </c>
      <c r="K680" s="29">
        <f t="shared" si="80"/>
        <v>7328540</v>
      </c>
      <c r="L680" s="126">
        <v>0</v>
      </c>
      <c r="M680" s="126">
        <v>0</v>
      </c>
      <c r="N680" s="126">
        <v>0</v>
      </c>
      <c r="O680" s="22">
        <v>7328540</v>
      </c>
      <c r="P680" s="36">
        <f t="shared" si="79"/>
        <v>1820.664811686376</v>
      </c>
      <c r="Q680" s="29">
        <v>9673</v>
      </c>
      <c r="R680" s="75" t="s">
        <v>85</v>
      </c>
    </row>
    <row r="681" spans="1:18" s="128" customFormat="1" ht="19.5" customHeight="1">
      <c r="A681" s="50" t="s">
        <v>1532</v>
      </c>
      <c r="B681" s="51" t="s">
        <v>698</v>
      </c>
      <c r="C681" s="50">
        <v>1960</v>
      </c>
      <c r="D681" s="40" t="s">
        <v>30</v>
      </c>
      <c r="E681" s="40" t="s">
        <v>29</v>
      </c>
      <c r="F681" s="52">
        <v>5</v>
      </c>
      <c r="G681" s="52">
        <v>10</v>
      </c>
      <c r="H681" s="36">
        <v>15869.9</v>
      </c>
      <c r="I681" s="36">
        <v>3139.7</v>
      </c>
      <c r="J681" s="36">
        <v>10103.9</v>
      </c>
      <c r="K681" s="29">
        <f t="shared" si="80"/>
        <v>101821647.3</v>
      </c>
      <c r="L681" s="126">
        <v>0</v>
      </c>
      <c r="M681" s="126">
        <v>0</v>
      </c>
      <c r="N681" s="126">
        <v>0</v>
      </c>
      <c r="O681" s="22">
        <v>101821647.3</v>
      </c>
      <c r="P681" s="36">
        <f t="shared" si="79"/>
        <v>6416.023245263045</v>
      </c>
      <c r="Q681" s="29">
        <v>9673</v>
      </c>
      <c r="R681" s="55" t="s">
        <v>85</v>
      </c>
    </row>
    <row r="682" spans="1:18" s="128" customFormat="1" ht="19.5" customHeight="1">
      <c r="A682" s="50" t="s">
        <v>1533</v>
      </c>
      <c r="B682" s="51" t="s">
        <v>699</v>
      </c>
      <c r="C682" s="50">
        <v>1958</v>
      </c>
      <c r="D682" s="40" t="s">
        <v>30</v>
      </c>
      <c r="E682" s="40" t="s">
        <v>29</v>
      </c>
      <c r="F682" s="52">
        <v>2</v>
      </c>
      <c r="G682" s="52">
        <v>1</v>
      </c>
      <c r="H682" s="36">
        <v>556.1</v>
      </c>
      <c r="I682" s="36">
        <v>150</v>
      </c>
      <c r="J682" s="36">
        <v>406.1</v>
      </c>
      <c r="K682" s="29">
        <f t="shared" si="80"/>
        <v>3491700</v>
      </c>
      <c r="L682" s="126">
        <v>0</v>
      </c>
      <c r="M682" s="126">
        <v>0</v>
      </c>
      <c r="N682" s="126">
        <v>0</v>
      </c>
      <c r="O682" s="22">
        <v>3491700</v>
      </c>
      <c r="P682" s="36">
        <f t="shared" si="79"/>
        <v>6278.906671461967</v>
      </c>
      <c r="Q682" s="29">
        <v>9673</v>
      </c>
      <c r="R682" s="75" t="s">
        <v>84</v>
      </c>
    </row>
    <row r="683" spans="1:18" s="128" customFormat="1" ht="19.5" customHeight="1">
      <c r="A683" s="50" t="s">
        <v>1534</v>
      </c>
      <c r="B683" s="51" t="s">
        <v>700</v>
      </c>
      <c r="C683" s="50">
        <v>1961</v>
      </c>
      <c r="D683" s="40" t="s">
        <v>30</v>
      </c>
      <c r="E683" s="40" t="s">
        <v>29</v>
      </c>
      <c r="F683" s="52">
        <v>2</v>
      </c>
      <c r="G683" s="52">
        <v>1</v>
      </c>
      <c r="H683" s="36">
        <v>372.44</v>
      </c>
      <c r="I683" s="36">
        <v>106.03</v>
      </c>
      <c r="J683" s="36">
        <v>266.41</v>
      </c>
      <c r="K683" s="29">
        <f t="shared" si="80"/>
        <v>2024660</v>
      </c>
      <c r="L683" s="126">
        <v>0</v>
      </c>
      <c r="M683" s="126">
        <v>0</v>
      </c>
      <c r="N683" s="126">
        <v>0</v>
      </c>
      <c r="O683" s="22">
        <v>2024660</v>
      </c>
      <c r="P683" s="36">
        <f t="shared" si="79"/>
        <v>5436.204489313715</v>
      </c>
      <c r="Q683" s="29">
        <v>9673</v>
      </c>
      <c r="R683" s="75" t="s">
        <v>85</v>
      </c>
    </row>
    <row r="684" spans="1:18" s="128" customFormat="1" ht="19.5" customHeight="1">
      <c r="A684" s="50" t="s">
        <v>1535</v>
      </c>
      <c r="B684" s="51" t="s">
        <v>701</v>
      </c>
      <c r="C684" s="50">
        <v>1959</v>
      </c>
      <c r="D684" s="40" t="s">
        <v>30</v>
      </c>
      <c r="E684" s="40" t="s">
        <v>29</v>
      </c>
      <c r="F684" s="52">
        <v>2</v>
      </c>
      <c r="G684" s="52">
        <v>1</v>
      </c>
      <c r="H684" s="36">
        <v>276.3</v>
      </c>
      <c r="I684" s="36">
        <v>79.9</v>
      </c>
      <c r="J684" s="36">
        <v>196.4</v>
      </c>
      <c r="K684" s="29">
        <f t="shared" si="80"/>
        <v>2569500</v>
      </c>
      <c r="L684" s="126">
        <v>0</v>
      </c>
      <c r="M684" s="126">
        <v>0</v>
      </c>
      <c r="N684" s="126">
        <v>0</v>
      </c>
      <c r="O684" s="22">
        <v>2569500</v>
      </c>
      <c r="P684" s="36">
        <f t="shared" si="79"/>
        <v>9299.674267100976</v>
      </c>
      <c r="Q684" s="29">
        <v>9673</v>
      </c>
      <c r="R684" s="55" t="s">
        <v>84</v>
      </c>
    </row>
    <row r="685" spans="1:18" s="128" customFormat="1" ht="19.5" customHeight="1">
      <c r="A685" s="50" t="s">
        <v>1536</v>
      </c>
      <c r="B685" s="127" t="s">
        <v>702</v>
      </c>
      <c r="C685" s="50">
        <v>1958</v>
      </c>
      <c r="D685" s="40" t="s">
        <v>30</v>
      </c>
      <c r="E685" s="40" t="s">
        <v>29</v>
      </c>
      <c r="F685" s="52">
        <v>2</v>
      </c>
      <c r="G685" s="52">
        <v>2</v>
      </c>
      <c r="H685" s="36">
        <v>281.91</v>
      </c>
      <c r="I685" s="36">
        <v>0</v>
      </c>
      <c r="J685" s="36">
        <v>281.91</v>
      </c>
      <c r="K685" s="29">
        <f t="shared" si="80"/>
        <v>2569500</v>
      </c>
      <c r="L685" s="126">
        <v>0</v>
      </c>
      <c r="M685" s="126">
        <v>0</v>
      </c>
      <c r="N685" s="126">
        <v>0</v>
      </c>
      <c r="O685" s="22">
        <v>2569500</v>
      </c>
      <c r="P685" s="36">
        <f t="shared" si="79"/>
        <v>9114.611046078535</v>
      </c>
      <c r="Q685" s="29">
        <v>9673</v>
      </c>
      <c r="R685" s="75" t="s">
        <v>84</v>
      </c>
    </row>
    <row r="686" spans="1:18" s="128" customFormat="1" ht="19.5" customHeight="1">
      <c r="A686" s="50" t="s">
        <v>1537</v>
      </c>
      <c r="B686" s="127" t="s">
        <v>703</v>
      </c>
      <c r="C686" s="50">
        <v>1960</v>
      </c>
      <c r="D686" s="40" t="s">
        <v>30</v>
      </c>
      <c r="E686" s="40" t="s">
        <v>29</v>
      </c>
      <c r="F686" s="52">
        <v>2</v>
      </c>
      <c r="G686" s="52">
        <v>2</v>
      </c>
      <c r="H686" s="36">
        <v>288.19</v>
      </c>
      <c r="I686" s="36">
        <v>0</v>
      </c>
      <c r="J686" s="36">
        <v>288.19</v>
      </c>
      <c r="K686" s="29">
        <f t="shared" si="80"/>
        <v>2590700</v>
      </c>
      <c r="L686" s="126">
        <v>0</v>
      </c>
      <c r="M686" s="126">
        <v>0</v>
      </c>
      <c r="N686" s="126">
        <v>0</v>
      </c>
      <c r="O686" s="22">
        <v>2590700</v>
      </c>
      <c r="P686" s="36">
        <f t="shared" si="79"/>
        <v>8989.55550157882</v>
      </c>
      <c r="Q686" s="29">
        <v>9673</v>
      </c>
      <c r="R686" s="55" t="s">
        <v>85</v>
      </c>
    </row>
    <row r="687" spans="1:18" s="128" customFormat="1" ht="19.5" customHeight="1">
      <c r="A687" s="50" t="s">
        <v>1538</v>
      </c>
      <c r="B687" s="51" t="s">
        <v>704</v>
      </c>
      <c r="C687" s="50">
        <v>1961</v>
      </c>
      <c r="D687" s="40" t="s">
        <v>30</v>
      </c>
      <c r="E687" s="40" t="s">
        <v>29</v>
      </c>
      <c r="F687" s="52">
        <v>4</v>
      </c>
      <c r="G687" s="52">
        <v>4</v>
      </c>
      <c r="H687" s="36">
        <v>2561.69</v>
      </c>
      <c r="I687" s="36">
        <v>0</v>
      </c>
      <c r="J687" s="36">
        <v>2561.69</v>
      </c>
      <c r="K687" s="29">
        <f t="shared" si="80"/>
        <v>4068000</v>
      </c>
      <c r="L687" s="126">
        <v>0</v>
      </c>
      <c r="M687" s="126">
        <v>0</v>
      </c>
      <c r="N687" s="126">
        <v>0</v>
      </c>
      <c r="O687" s="22">
        <v>4068000</v>
      </c>
      <c r="P687" s="36">
        <f t="shared" si="79"/>
        <v>1588.0141625255203</v>
      </c>
      <c r="Q687" s="29">
        <v>9673</v>
      </c>
      <c r="R687" s="75" t="s">
        <v>85</v>
      </c>
    </row>
    <row r="688" spans="1:18" s="128" customFormat="1" ht="19.5" customHeight="1">
      <c r="A688" s="50" t="s">
        <v>1539</v>
      </c>
      <c r="B688" s="51" t="s">
        <v>705</v>
      </c>
      <c r="C688" s="50">
        <v>1958</v>
      </c>
      <c r="D688" s="40" t="s">
        <v>30</v>
      </c>
      <c r="E688" s="40" t="s">
        <v>29</v>
      </c>
      <c r="F688" s="52">
        <v>4</v>
      </c>
      <c r="G688" s="52">
        <v>3</v>
      </c>
      <c r="H688" s="36">
        <v>1923.77</v>
      </c>
      <c r="I688" s="36">
        <v>45.9</v>
      </c>
      <c r="J688" s="36">
        <v>1877.87</v>
      </c>
      <c r="K688" s="29">
        <f t="shared" si="80"/>
        <v>4716000</v>
      </c>
      <c r="L688" s="126">
        <v>0</v>
      </c>
      <c r="M688" s="126">
        <v>0</v>
      </c>
      <c r="N688" s="126">
        <v>0</v>
      </c>
      <c r="O688" s="22">
        <v>4716000</v>
      </c>
      <c r="P688" s="36">
        <f t="shared" si="79"/>
        <v>2451.436502284577</v>
      </c>
      <c r="Q688" s="29">
        <v>9673</v>
      </c>
      <c r="R688" s="75" t="s">
        <v>84</v>
      </c>
    </row>
    <row r="689" spans="1:18" s="128" customFormat="1" ht="19.5" customHeight="1">
      <c r="A689" s="50" t="s">
        <v>1540</v>
      </c>
      <c r="B689" s="51" t="s">
        <v>706</v>
      </c>
      <c r="C689" s="50">
        <v>1959</v>
      </c>
      <c r="D689" s="40" t="s">
        <v>30</v>
      </c>
      <c r="E689" s="40" t="s">
        <v>29</v>
      </c>
      <c r="F689" s="52">
        <v>5</v>
      </c>
      <c r="G689" s="52">
        <v>2</v>
      </c>
      <c r="H689" s="36">
        <v>1802.2</v>
      </c>
      <c r="I689" s="36">
        <v>38</v>
      </c>
      <c r="J689" s="36">
        <v>1764.2</v>
      </c>
      <c r="K689" s="29">
        <f t="shared" si="80"/>
        <v>4318500</v>
      </c>
      <c r="L689" s="126">
        <v>0</v>
      </c>
      <c r="M689" s="126">
        <v>0</v>
      </c>
      <c r="N689" s="126">
        <v>0</v>
      </c>
      <c r="O689" s="22">
        <v>4318500</v>
      </c>
      <c r="P689" s="36">
        <f t="shared" si="79"/>
        <v>2396.2379314171567</v>
      </c>
      <c r="Q689" s="29">
        <v>9673</v>
      </c>
      <c r="R689" s="55" t="s">
        <v>84</v>
      </c>
    </row>
    <row r="690" spans="1:18" s="128" customFormat="1" ht="19.5" customHeight="1">
      <c r="A690" s="50" t="s">
        <v>1541</v>
      </c>
      <c r="B690" s="51" t="s">
        <v>707</v>
      </c>
      <c r="C690" s="50">
        <v>1956</v>
      </c>
      <c r="D690" s="40" t="s">
        <v>30</v>
      </c>
      <c r="E690" s="40" t="s">
        <v>29</v>
      </c>
      <c r="F690" s="52">
        <v>5</v>
      </c>
      <c r="G690" s="52">
        <v>6</v>
      </c>
      <c r="H690" s="36">
        <v>4863</v>
      </c>
      <c r="I690" s="36">
        <v>504</v>
      </c>
      <c r="J690" s="36">
        <v>4359</v>
      </c>
      <c r="K690" s="29">
        <f t="shared" si="80"/>
        <v>3237201</v>
      </c>
      <c r="L690" s="126">
        <v>0</v>
      </c>
      <c r="M690" s="126">
        <v>0</v>
      </c>
      <c r="N690" s="126">
        <v>0</v>
      </c>
      <c r="O690" s="22">
        <v>3237201</v>
      </c>
      <c r="P690" s="36">
        <f t="shared" si="79"/>
        <v>665.6798272671191</v>
      </c>
      <c r="Q690" s="29">
        <v>9673</v>
      </c>
      <c r="R690" s="55" t="s">
        <v>83</v>
      </c>
    </row>
    <row r="691" spans="1:18" s="128" customFormat="1" ht="19.5" customHeight="1">
      <c r="A691" s="50" t="s">
        <v>1542</v>
      </c>
      <c r="B691" s="51" t="s">
        <v>708</v>
      </c>
      <c r="C691" s="50">
        <v>1955</v>
      </c>
      <c r="D691" s="40" t="s">
        <v>30</v>
      </c>
      <c r="E691" s="40" t="s">
        <v>29</v>
      </c>
      <c r="F691" s="52">
        <v>5</v>
      </c>
      <c r="G691" s="52">
        <v>9</v>
      </c>
      <c r="H691" s="36">
        <v>8202.5</v>
      </c>
      <c r="I691" s="36">
        <v>1838.1</v>
      </c>
      <c r="J691" s="36">
        <v>6364.4</v>
      </c>
      <c r="K691" s="29">
        <f t="shared" si="80"/>
        <v>3251763</v>
      </c>
      <c r="L691" s="126">
        <v>0</v>
      </c>
      <c r="M691" s="126">
        <v>0</v>
      </c>
      <c r="N691" s="126">
        <v>0</v>
      </c>
      <c r="O691" s="22">
        <v>3251763</v>
      </c>
      <c r="P691" s="36">
        <f t="shared" si="79"/>
        <v>396.43559890277356</v>
      </c>
      <c r="Q691" s="29">
        <v>9673</v>
      </c>
      <c r="R691" s="55" t="s">
        <v>83</v>
      </c>
    </row>
    <row r="692" spans="1:18" s="128" customFormat="1" ht="19.5" customHeight="1">
      <c r="A692" s="50" t="s">
        <v>1543</v>
      </c>
      <c r="B692" s="51" t="s">
        <v>709</v>
      </c>
      <c r="C692" s="50">
        <v>1959</v>
      </c>
      <c r="D692" s="40" t="s">
        <v>30</v>
      </c>
      <c r="E692" s="40" t="s">
        <v>29</v>
      </c>
      <c r="F692" s="52">
        <v>5</v>
      </c>
      <c r="G692" s="52">
        <v>2</v>
      </c>
      <c r="H692" s="36">
        <v>1670.81</v>
      </c>
      <c r="I692" s="36">
        <v>0</v>
      </c>
      <c r="J692" s="36">
        <v>1670.81</v>
      </c>
      <c r="K692" s="29">
        <f t="shared" si="80"/>
        <v>4090600</v>
      </c>
      <c r="L692" s="126">
        <v>0</v>
      </c>
      <c r="M692" s="126">
        <v>0</v>
      </c>
      <c r="N692" s="126">
        <v>0</v>
      </c>
      <c r="O692" s="22">
        <v>4090600</v>
      </c>
      <c r="P692" s="36">
        <f t="shared" si="79"/>
        <v>2448.273591850659</v>
      </c>
      <c r="Q692" s="29">
        <v>9673</v>
      </c>
      <c r="R692" s="55" t="s">
        <v>84</v>
      </c>
    </row>
    <row r="693" spans="1:18" s="128" customFormat="1" ht="19.5" customHeight="1">
      <c r="A693" s="50" t="s">
        <v>1544</v>
      </c>
      <c r="B693" s="51" t="s">
        <v>710</v>
      </c>
      <c r="C693" s="50">
        <v>1959</v>
      </c>
      <c r="D693" s="40" t="s">
        <v>30</v>
      </c>
      <c r="E693" s="40" t="s">
        <v>29</v>
      </c>
      <c r="F693" s="52">
        <v>4</v>
      </c>
      <c r="G693" s="52">
        <v>1</v>
      </c>
      <c r="H693" s="36">
        <v>1215.88</v>
      </c>
      <c r="I693" s="36">
        <v>69</v>
      </c>
      <c r="J693" s="36">
        <v>1146.88</v>
      </c>
      <c r="K693" s="29">
        <f t="shared" si="80"/>
        <v>13461750.76</v>
      </c>
      <c r="L693" s="126">
        <v>0</v>
      </c>
      <c r="M693" s="126">
        <v>0</v>
      </c>
      <c r="N693" s="126">
        <v>0</v>
      </c>
      <c r="O693" s="22">
        <v>13461750.76</v>
      </c>
      <c r="P693" s="36">
        <f t="shared" si="79"/>
        <v>11071.611310326676</v>
      </c>
      <c r="Q693" s="29">
        <v>9673</v>
      </c>
      <c r="R693" s="55" t="s">
        <v>84</v>
      </c>
    </row>
    <row r="694" spans="1:18" s="128" customFormat="1" ht="19.5" customHeight="1">
      <c r="A694" s="50" t="s">
        <v>1545</v>
      </c>
      <c r="B694" s="51" t="s">
        <v>711</v>
      </c>
      <c r="C694" s="50">
        <v>1960</v>
      </c>
      <c r="D694" s="40" t="s">
        <v>30</v>
      </c>
      <c r="E694" s="40" t="s">
        <v>29</v>
      </c>
      <c r="F694" s="52">
        <v>2</v>
      </c>
      <c r="G694" s="52">
        <v>2</v>
      </c>
      <c r="H694" s="36">
        <v>565.4</v>
      </c>
      <c r="I694" s="36">
        <v>99.6</v>
      </c>
      <c r="J694" s="36">
        <v>465.8</v>
      </c>
      <c r="K694" s="29">
        <f t="shared" si="80"/>
        <v>2997634</v>
      </c>
      <c r="L694" s="126">
        <v>0</v>
      </c>
      <c r="M694" s="126">
        <v>0</v>
      </c>
      <c r="N694" s="126">
        <v>0</v>
      </c>
      <c r="O694" s="22">
        <v>2997634</v>
      </c>
      <c r="P694" s="36">
        <f t="shared" si="79"/>
        <v>5301.793420587195</v>
      </c>
      <c r="Q694" s="29">
        <v>9673</v>
      </c>
      <c r="R694" s="55" t="s">
        <v>85</v>
      </c>
    </row>
    <row r="695" spans="1:18" s="128" customFormat="1" ht="19.5" customHeight="1">
      <c r="A695" s="50" t="s">
        <v>1546</v>
      </c>
      <c r="B695" s="51" t="s">
        <v>712</v>
      </c>
      <c r="C695" s="50">
        <v>1958</v>
      </c>
      <c r="D695" s="40" t="s">
        <v>30</v>
      </c>
      <c r="E695" s="40" t="s">
        <v>29</v>
      </c>
      <c r="F695" s="52">
        <v>2</v>
      </c>
      <c r="G695" s="52">
        <v>1</v>
      </c>
      <c r="H695" s="36">
        <v>267.4</v>
      </c>
      <c r="I695" s="36">
        <v>81.9</v>
      </c>
      <c r="J695" s="36">
        <v>185.5</v>
      </c>
      <c r="K695" s="29">
        <f t="shared" si="80"/>
        <v>2924600</v>
      </c>
      <c r="L695" s="126">
        <v>0</v>
      </c>
      <c r="M695" s="126">
        <v>0</v>
      </c>
      <c r="N695" s="126">
        <v>0</v>
      </c>
      <c r="O695" s="22">
        <v>2924600</v>
      </c>
      <c r="P695" s="36">
        <f t="shared" si="79"/>
        <v>10937.17277486911</v>
      </c>
      <c r="Q695" s="29">
        <v>9673</v>
      </c>
      <c r="R695" s="75" t="s">
        <v>84</v>
      </c>
    </row>
    <row r="696" spans="1:18" s="10" customFormat="1" ht="19.5" customHeight="1">
      <c r="A696" s="50" t="s">
        <v>1547</v>
      </c>
      <c r="B696" s="51" t="s">
        <v>713</v>
      </c>
      <c r="C696" s="50">
        <v>1958</v>
      </c>
      <c r="D696" s="40" t="s">
        <v>30</v>
      </c>
      <c r="E696" s="40" t="s">
        <v>29</v>
      </c>
      <c r="F696" s="52">
        <v>2</v>
      </c>
      <c r="G696" s="52">
        <v>1</v>
      </c>
      <c r="H696" s="36">
        <v>262</v>
      </c>
      <c r="I696" s="36">
        <v>77.9</v>
      </c>
      <c r="J696" s="36">
        <v>184.1</v>
      </c>
      <c r="K696" s="29">
        <f t="shared" si="80"/>
        <v>2914000</v>
      </c>
      <c r="L696" s="126">
        <v>0</v>
      </c>
      <c r="M696" s="126">
        <v>0</v>
      </c>
      <c r="N696" s="126">
        <v>0</v>
      </c>
      <c r="O696" s="22">
        <v>2914000</v>
      </c>
      <c r="P696" s="36">
        <f t="shared" si="79"/>
        <v>11122.137404580153</v>
      </c>
      <c r="Q696" s="29">
        <v>9673</v>
      </c>
      <c r="R696" s="75" t="s">
        <v>84</v>
      </c>
    </row>
    <row r="697" spans="1:21" s="3" customFormat="1" ht="19.5" customHeight="1">
      <c r="A697" s="50" t="s">
        <v>1548</v>
      </c>
      <c r="B697" s="51" t="s">
        <v>714</v>
      </c>
      <c r="C697" s="50">
        <v>1961</v>
      </c>
      <c r="D697" s="40" t="s">
        <v>30</v>
      </c>
      <c r="E697" s="40" t="s">
        <v>29</v>
      </c>
      <c r="F697" s="52">
        <v>2</v>
      </c>
      <c r="G697" s="52">
        <v>1</v>
      </c>
      <c r="H697" s="36">
        <v>284.5</v>
      </c>
      <c r="I697" s="36">
        <v>0</v>
      </c>
      <c r="J697" s="36">
        <v>284.5</v>
      </c>
      <c r="K697" s="29">
        <f t="shared" si="80"/>
        <v>2919300</v>
      </c>
      <c r="L697" s="126">
        <v>0</v>
      </c>
      <c r="M697" s="126">
        <v>0</v>
      </c>
      <c r="N697" s="126">
        <v>0</v>
      </c>
      <c r="O697" s="22">
        <v>2919300</v>
      </c>
      <c r="P697" s="36">
        <f t="shared" si="79"/>
        <v>10261.15992970123</v>
      </c>
      <c r="Q697" s="29">
        <v>9673</v>
      </c>
      <c r="R697" s="75" t="s">
        <v>85</v>
      </c>
      <c r="S697" s="10"/>
      <c r="T697" s="10"/>
      <c r="U697" s="10"/>
    </row>
    <row r="698" spans="1:21" s="3" customFormat="1" ht="19.5" customHeight="1">
      <c r="A698" s="50" t="s">
        <v>1549</v>
      </c>
      <c r="B698" s="51" t="s">
        <v>715</v>
      </c>
      <c r="C698" s="50">
        <v>1959</v>
      </c>
      <c r="D698" s="40" t="s">
        <v>30</v>
      </c>
      <c r="E698" s="40" t="s">
        <v>29</v>
      </c>
      <c r="F698" s="52">
        <v>2</v>
      </c>
      <c r="G698" s="52">
        <v>1</v>
      </c>
      <c r="H698" s="36">
        <v>287.9</v>
      </c>
      <c r="I698" s="36">
        <v>0</v>
      </c>
      <c r="J698" s="36">
        <v>287.9</v>
      </c>
      <c r="K698" s="29">
        <f t="shared" si="80"/>
        <v>2331000</v>
      </c>
      <c r="L698" s="126">
        <v>0</v>
      </c>
      <c r="M698" s="126">
        <v>0</v>
      </c>
      <c r="N698" s="126">
        <v>0</v>
      </c>
      <c r="O698" s="22">
        <v>2331000</v>
      </c>
      <c r="P698" s="36">
        <f t="shared" si="79"/>
        <v>8096.561306009032</v>
      </c>
      <c r="Q698" s="29">
        <v>9673</v>
      </c>
      <c r="R698" s="55" t="s">
        <v>84</v>
      </c>
      <c r="S698" s="10"/>
      <c r="T698" s="10"/>
      <c r="U698" s="10"/>
    </row>
    <row r="699" spans="1:21" s="3" customFormat="1" ht="19.5" customHeight="1">
      <c r="A699" s="50" t="s">
        <v>1550</v>
      </c>
      <c r="B699" s="51" t="s">
        <v>716</v>
      </c>
      <c r="C699" s="50">
        <v>1960</v>
      </c>
      <c r="D699" s="40" t="s">
        <v>30</v>
      </c>
      <c r="E699" s="40" t="s">
        <v>29</v>
      </c>
      <c r="F699" s="52">
        <v>2</v>
      </c>
      <c r="G699" s="52">
        <v>1</v>
      </c>
      <c r="H699" s="36">
        <v>279.68</v>
      </c>
      <c r="I699" s="36">
        <v>0</v>
      </c>
      <c r="J699" s="36">
        <v>279.68</v>
      </c>
      <c r="K699" s="29">
        <f t="shared" si="80"/>
        <v>2267400</v>
      </c>
      <c r="L699" s="126">
        <v>0</v>
      </c>
      <c r="M699" s="126">
        <v>0</v>
      </c>
      <c r="N699" s="126">
        <v>0</v>
      </c>
      <c r="O699" s="22">
        <v>2267400</v>
      </c>
      <c r="P699" s="36">
        <f t="shared" si="79"/>
        <v>8107.122425629291</v>
      </c>
      <c r="Q699" s="29">
        <v>9673</v>
      </c>
      <c r="R699" s="55" t="s">
        <v>85</v>
      </c>
      <c r="S699" s="10"/>
      <c r="T699" s="10"/>
      <c r="U699" s="10"/>
    </row>
    <row r="700" spans="1:21" s="3" customFormat="1" ht="19.5" customHeight="1">
      <c r="A700" s="50" t="s">
        <v>1551</v>
      </c>
      <c r="B700" s="51" t="s">
        <v>717</v>
      </c>
      <c r="C700" s="50">
        <v>1959</v>
      </c>
      <c r="D700" s="40" t="s">
        <v>30</v>
      </c>
      <c r="E700" s="40" t="s">
        <v>29</v>
      </c>
      <c r="F700" s="52">
        <v>2</v>
      </c>
      <c r="G700" s="52">
        <v>1</v>
      </c>
      <c r="H700" s="36">
        <v>282.3</v>
      </c>
      <c r="I700" s="36">
        <v>85.8</v>
      </c>
      <c r="J700" s="36">
        <v>196.5</v>
      </c>
      <c r="K700" s="29">
        <f t="shared" si="80"/>
        <v>3300000</v>
      </c>
      <c r="L700" s="126">
        <v>0</v>
      </c>
      <c r="M700" s="126">
        <v>0</v>
      </c>
      <c r="N700" s="126">
        <v>0</v>
      </c>
      <c r="O700" s="22">
        <v>3300000</v>
      </c>
      <c r="P700" s="36">
        <f t="shared" si="79"/>
        <v>11689.691817215727</v>
      </c>
      <c r="Q700" s="29">
        <v>9673</v>
      </c>
      <c r="R700" s="55" t="s">
        <v>85</v>
      </c>
      <c r="S700" s="10"/>
      <c r="T700" s="10"/>
      <c r="U700" s="10"/>
    </row>
    <row r="701" spans="1:21" s="3" customFormat="1" ht="19.5" customHeight="1">
      <c r="A701" s="50" t="s">
        <v>1552</v>
      </c>
      <c r="B701" s="51" t="s">
        <v>718</v>
      </c>
      <c r="C701" s="50">
        <v>1959</v>
      </c>
      <c r="D701" s="40" t="s">
        <v>30</v>
      </c>
      <c r="E701" s="40" t="s">
        <v>29</v>
      </c>
      <c r="F701" s="52">
        <v>2</v>
      </c>
      <c r="G701" s="52">
        <v>1</v>
      </c>
      <c r="H701" s="36">
        <v>286.6</v>
      </c>
      <c r="I701" s="36">
        <v>0</v>
      </c>
      <c r="J701" s="36">
        <v>286.6</v>
      </c>
      <c r="K701" s="29">
        <f t="shared" si="80"/>
        <v>2325700</v>
      </c>
      <c r="L701" s="126">
        <v>0</v>
      </c>
      <c r="M701" s="126">
        <v>0</v>
      </c>
      <c r="N701" s="126">
        <v>0</v>
      </c>
      <c r="O701" s="22">
        <v>2325700</v>
      </c>
      <c r="P701" s="36">
        <f t="shared" si="79"/>
        <v>8114.794138171667</v>
      </c>
      <c r="Q701" s="29">
        <v>9673</v>
      </c>
      <c r="R701" s="55" t="s">
        <v>84</v>
      </c>
      <c r="S701" s="10"/>
      <c r="T701" s="10"/>
      <c r="U701" s="10"/>
    </row>
    <row r="702" spans="1:21" s="3" customFormat="1" ht="19.5" customHeight="1">
      <c r="A702" s="50" t="s">
        <v>1553</v>
      </c>
      <c r="B702" s="51" t="s">
        <v>719</v>
      </c>
      <c r="C702" s="50">
        <v>1959</v>
      </c>
      <c r="D702" s="40" t="s">
        <v>30</v>
      </c>
      <c r="E702" s="40" t="s">
        <v>29</v>
      </c>
      <c r="F702" s="52">
        <v>2</v>
      </c>
      <c r="G702" s="52">
        <v>1</v>
      </c>
      <c r="H702" s="36">
        <v>280.1</v>
      </c>
      <c r="I702" s="36">
        <v>0</v>
      </c>
      <c r="J702" s="36">
        <v>280.1</v>
      </c>
      <c r="K702" s="29">
        <f t="shared" si="80"/>
        <v>1579802.7</v>
      </c>
      <c r="L702" s="126">
        <v>0</v>
      </c>
      <c r="M702" s="126">
        <v>0</v>
      </c>
      <c r="N702" s="126">
        <v>0</v>
      </c>
      <c r="O702" s="22">
        <v>1579802.7</v>
      </c>
      <c r="P702" s="36">
        <f t="shared" si="79"/>
        <v>5640.138164941091</v>
      </c>
      <c r="Q702" s="29">
        <v>9673</v>
      </c>
      <c r="R702" s="55" t="s">
        <v>84</v>
      </c>
      <c r="S702" s="10"/>
      <c r="T702" s="10"/>
      <c r="U702" s="10"/>
    </row>
    <row r="703" spans="1:18" s="10" customFormat="1" ht="19.5" customHeight="1">
      <c r="A703" s="50" t="s">
        <v>1554</v>
      </c>
      <c r="B703" s="51" t="s">
        <v>720</v>
      </c>
      <c r="C703" s="50">
        <v>1959</v>
      </c>
      <c r="D703" s="40" t="s">
        <v>30</v>
      </c>
      <c r="E703" s="40" t="s">
        <v>29</v>
      </c>
      <c r="F703" s="52">
        <v>2</v>
      </c>
      <c r="G703" s="52">
        <v>1</v>
      </c>
      <c r="H703" s="36">
        <v>289</v>
      </c>
      <c r="I703" s="36">
        <v>0</v>
      </c>
      <c r="J703" s="36">
        <v>289</v>
      </c>
      <c r="K703" s="29">
        <f t="shared" si="80"/>
        <v>1976430</v>
      </c>
      <c r="L703" s="126">
        <v>0</v>
      </c>
      <c r="M703" s="126">
        <v>0</v>
      </c>
      <c r="N703" s="126">
        <v>0</v>
      </c>
      <c r="O703" s="22">
        <v>1976430</v>
      </c>
      <c r="P703" s="36">
        <f t="shared" si="79"/>
        <v>6838.858131487889</v>
      </c>
      <c r="Q703" s="29">
        <v>9673</v>
      </c>
      <c r="R703" s="55" t="s">
        <v>84</v>
      </c>
    </row>
    <row r="704" spans="1:18" s="10" customFormat="1" ht="19.5" customHeight="1">
      <c r="A704" s="50" t="s">
        <v>1555</v>
      </c>
      <c r="B704" s="51" t="s">
        <v>721</v>
      </c>
      <c r="C704" s="50">
        <v>1959</v>
      </c>
      <c r="D704" s="40" t="s">
        <v>30</v>
      </c>
      <c r="E704" s="40" t="s">
        <v>29</v>
      </c>
      <c r="F704" s="52">
        <v>2</v>
      </c>
      <c r="G704" s="52">
        <v>1</v>
      </c>
      <c r="H704" s="36">
        <v>291.8</v>
      </c>
      <c r="I704" s="36">
        <v>0</v>
      </c>
      <c r="J704" s="36">
        <v>291.8</v>
      </c>
      <c r="K704" s="29">
        <f t="shared" si="80"/>
        <v>1838183.6</v>
      </c>
      <c r="L704" s="126">
        <v>0</v>
      </c>
      <c r="M704" s="126">
        <v>0</v>
      </c>
      <c r="N704" s="126">
        <v>0</v>
      </c>
      <c r="O704" s="22">
        <v>1838183.6</v>
      </c>
      <c r="P704" s="36">
        <f t="shared" si="79"/>
        <v>6299.464016449623</v>
      </c>
      <c r="Q704" s="29">
        <v>9673</v>
      </c>
      <c r="R704" s="55" t="s">
        <v>84</v>
      </c>
    </row>
    <row r="705" spans="1:18" s="10" customFormat="1" ht="19.5" customHeight="1">
      <c r="A705" s="50" t="s">
        <v>1556</v>
      </c>
      <c r="B705" s="51" t="s">
        <v>722</v>
      </c>
      <c r="C705" s="50">
        <v>1959</v>
      </c>
      <c r="D705" s="40" t="s">
        <v>30</v>
      </c>
      <c r="E705" s="40" t="s">
        <v>29</v>
      </c>
      <c r="F705" s="52">
        <v>2</v>
      </c>
      <c r="G705" s="52">
        <v>1</v>
      </c>
      <c r="H705" s="36">
        <v>277.3</v>
      </c>
      <c r="I705" s="36">
        <v>0</v>
      </c>
      <c r="J705" s="36">
        <v>277.3</v>
      </c>
      <c r="K705" s="29">
        <f t="shared" si="80"/>
        <v>2267400</v>
      </c>
      <c r="L705" s="126">
        <v>0</v>
      </c>
      <c r="M705" s="126">
        <v>0</v>
      </c>
      <c r="N705" s="126">
        <v>0</v>
      </c>
      <c r="O705" s="22">
        <v>2267400</v>
      </c>
      <c r="P705" s="36">
        <f t="shared" si="79"/>
        <v>8176.703930760908</v>
      </c>
      <c r="Q705" s="29">
        <v>9673</v>
      </c>
      <c r="R705" s="55" t="s">
        <v>84</v>
      </c>
    </row>
    <row r="706" spans="1:18" s="10" customFormat="1" ht="19.5" customHeight="1">
      <c r="A706" s="50" t="s">
        <v>1557</v>
      </c>
      <c r="B706" s="127" t="s">
        <v>723</v>
      </c>
      <c r="C706" s="50">
        <v>1961</v>
      </c>
      <c r="D706" s="40" t="s">
        <v>30</v>
      </c>
      <c r="E706" s="40" t="s">
        <v>32</v>
      </c>
      <c r="F706" s="52">
        <v>4</v>
      </c>
      <c r="G706" s="52">
        <v>3</v>
      </c>
      <c r="H706" s="36">
        <v>1984.59</v>
      </c>
      <c r="I706" s="36">
        <v>85.5</v>
      </c>
      <c r="J706" s="36">
        <v>1899.09</v>
      </c>
      <c r="K706" s="29">
        <f t="shared" si="80"/>
        <v>5882000</v>
      </c>
      <c r="L706" s="126">
        <v>0</v>
      </c>
      <c r="M706" s="126">
        <v>0</v>
      </c>
      <c r="N706" s="126">
        <v>0</v>
      </c>
      <c r="O706" s="22">
        <v>5882000</v>
      </c>
      <c r="P706" s="36">
        <f t="shared" si="79"/>
        <v>2963.8363591472294</v>
      </c>
      <c r="Q706" s="29">
        <v>9673</v>
      </c>
      <c r="R706" s="75" t="s">
        <v>85</v>
      </c>
    </row>
    <row r="707" spans="1:21" s="3" customFormat="1" ht="19.5" customHeight="1">
      <c r="A707" s="50" t="s">
        <v>1558</v>
      </c>
      <c r="B707" s="127" t="s">
        <v>724</v>
      </c>
      <c r="C707" s="50">
        <v>1961</v>
      </c>
      <c r="D707" s="40" t="s">
        <v>30</v>
      </c>
      <c r="E707" s="40" t="s">
        <v>32</v>
      </c>
      <c r="F707" s="52">
        <v>4</v>
      </c>
      <c r="G707" s="52">
        <v>3</v>
      </c>
      <c r="H707" s="36">
        <v>2062.48</v>
      </c>
      <c r="I707" s="36">
        <v>0</v>
      </c>
      <c r="J707" s="36">
        <v>2062.43</v>
      </c>
      <c r="K707" s="29">
        <f t="shared" si="80"/>
        <v>5844900</v>
      </c>
      <c r="L707" s="126">
        <v>0</v>
      </c>
      <c r="M707" s="126">
        <v>0</v>
      </c>
      <c r="N707" s="126">
        <v>0</v>
      </c>
      <c r="O707" s="22">
        <v>5844900</v>
      </c>
      <c r="P707" s="36">
        <f t="shared" si="79"/>
        <v>2833.9183895116557</v>
      </c>
      <c r="Q707" s="29">
        <v>9673</v>
      </c>
      <c r="R707" s="75" t="s">
        <v>85</v>
      </c>
      <c r="S707" s="10"/>
      <c r="T707" s="10"/>
      <c r="U707" s="10"/>
    </row>
    <row r="708" spans="1:18" s="10" customFormat="1" ht="19.5" customHeight="1">
      <c r="A708" s="50" t="s">
        <v>1559</v>
      </c>
      <c r="B708" s="51" t="s">
        <v>725</v>
      </c>
      <c r="C708" s="50">
        <v>1959</v>
      </c>
      <c r="D708" s="40" t="s">
        <v>30</v>
      </c>
      <c r="E708" s="40" t="s">
        <v>29</v>
      </c>
      <c r="F708" s="52">
        <v>2</v>
      </c>
      <c r="G708" s="52">
        <v>2</v>
      </c>
      <c r="H708" s="36">
        <v>403.4</v>
      </c>
      <c r="I708" s="36">
        <v>0</v>
      </c>
      <c r="J708" s="36">
        <v>403.4</v>
      </c>
      <c r="K708" s="29">
        <f t="shared" si="80"/>
        <v>2405200</v>
      </c>
      <c r="L708" s="126">
        <v>0</v>
      </c>
      <c r="M708" s="126">
        <v>0</v>
      </c>
      <c r="N708" s="126">
        <v>0</v>
      </c>
      <c r="O708" s="22">
        <v>2405200</v>
      </c>
      <c r="P708" s="36">
        <f t="shared" si="79"/>
        <v>5962.320277640059</v>
      </c>
      <c r="Q708" s="29">
        <v>9673</v>
      </c>
      <c r="R708" s="55" t="s">
        <v>84</v>
      </c>
    </row>
    <row r="709" spans="1:18" s="10" customFormat="1" ht="19.5" customHeight="1">
      <c r="A709" s="50" t="s">
        <v>1560</v>
      </c>
      <c r="B709" s="51" t="s">
        <v>726</v>
      </c>
      <c r="C709" s="50">
        <v>1959</v>
      </c>
      <c r="D709" s="40" t="s">
        <v>30</v>
      </c>
      <c r="E709" s="40" t="s">
        <v>29</v>
      </c>
      <c r="F709" s="52">
        <v>2</v>
      </c>
      <c r="G709" s="52">
        <v>1</v>
      </c>
      <c r="H709" s="36">
        <v>573.6</v>
      </c>
      <c r="I709" s="36">
        <v>0</v>
      </c>
      <c r="J709" s="36">
        <v>573.6</v>
      </c>
      <c r="K709" s="29">
        <f t="shared" si="80"/>
        <v>4129290</v>
      </c>
      <c r="L709" s="126">
        <v>0</v>
      </c>
      <c r="M709" s="126">
        <v>0</v>
      </c>
      <c r="N709" s="126">
        <v>0</v>
      </c>
      <c r="O709" s="22">
        <v>4129290</v>
      </c>
      <c r="P709" s="36">
        <f t="shared" si="79"/>
        <v>7198.901673640167</v>
      </c>
      <c r="Q709" s="29">
        <v>9673</v>
      </c>
      <c r="R709" s="55" t="s">
        <v>84</v>
      </c>
    </row>
    <row r="710" spans="1:21" s="3" customFormat="1" ht="19.5" customHeight="1">
      <c r="A710" s="50" t="s">
        <v>1561</v>
      </c>
      <c r="B710" s="51" t="s">
        <v>727</v>
      </c>
      <c r="C710" s="50">
        <v>1959</v>
      </c>
      <c r="D710" s="40" t="s">
        <v>30</v>
      </c>
      <c r="E710" s="40" t="s">
        <v>29</v>
      </c>
      <c r="F710" s="52">
        <v>2</v>
      </c>
      <c r="G710" s="52">
        <v>2</v>
      </c>
      <c r="H710" s="36">
        <v>274.4</v>
      </c>
      <c r="I710" s="36">
        <v>0</v>
      </c>
      <c r="J710" s="36">
        <v>274.4</v>
      </c>
      <c r="K710" s="29">
        <f t="shared" si="80"/>
        <v>2543000</v>
      </c>
      <c r="L710" s="126">
        <v>0</v>
      </c>
      <c r="M710" s="126">
        <v>0</v>
      </c>
      <c r="N710" s="126">
        <v>0</v>
      </c>
      <c r="O710" s="22">
        <v>2543000</v>
      </c>
      <c r="P710" s="36">
        <f t="shared" si="79"/>
        <v>9267.492711370263</v>
      </c>
      <c r="Q710" s="29">
        <v>9673</v>
      </c>
      <c r="R710" s="55" t="s">
        <v>84</v>
      </c>
      <c r="S710" s="10"/>
      <c r="T710" s="10"/>
      <c r="U710" s="10"/>
    </row>
    <row r="711" spans="1:21" s="3" customFormat="1" ht="19.5" customHeight="1">
      <c r="A711" s="50" t="s">
        <v>1562</v>
      </c>
      <c r="B711" s="51" t="s">
        <v>728</v>
      </c>
      <c r="C711" s="50">
        <v>1961</v>
      </c>
      <c r="D711" s="40" t="s">
        <v>30</v>
      </c>
      <c r="E711" s="40" t="s">
        <v>29</v>
      </c>
      <c r="F711" s="52">
        <v>2</v>
      </c>
      <c r="G711" s="52">
        <v>2</v>
      </c>
      <c r="H711" s="36">
        <v>646.12</v>
      </c>
      <c r="I711" s="36">
        <v>0</v>
      </c>
      <c r="J711" s="36">
        <v>646.12</v>
      </c>
      <c r="K711" s="29">
        <f t="shared" si="80"/>
        <v>4239000</v>
      </c>
      <c r="L711" s="126">
        <v>0</v>
      </c>
      <c r="M711" s="126">
        <v>0</v>
      </c>
      <c r="N711" s="126">
        <v>0</v>
      </c>
      <c r="O711" s="22">
        <v>4239000</v>
      </c>
      <c r="P711" s="36">
        <f t="shared" si="79"/>
        <v>6560.70079861326</v>
      </c>
      <c r="Q711" s="29">
        <v>9673</v>
      </c>
      <c r="R711" s="75" t="s">
        <v>85</v>
      </c>
      <c r="S711" s="10"/>
      <c r="T711" s="10"/>
      <c r="U711" s="10"/>
    </row>
    <row r="712" spans="1:21" s="3" customFormat="1" ht="19.5" customHeight="1">
      <c r="A712" s="50" t="s">
        <v>1563</v>
      </c>
      <c r="B712" s="51" t="s">
        <v>729</v>
      </c>
      <c r="C712" s="50">
        <v>1958</v>
      </c>
      <c r="D712" s="40" t="s">
        <v>30</v>
      </c>
      <c r="E712" s="40" t="s">
        <v>29</v>
      </c>
      <c r="F712" s="52">
        <v>2</v>
      </c>
      <c r="G712" s="52">
        <v>1</v>
      </c>
      <c r="H712" s="36">
        <v>304.4</v>
      </c>
      <c r="I712" s="36">
        <v>0</v>
      </c>
      <c r="J712" s="36">
        <v>304.4</v>
      </c>
      <c r="K712" s="29">
        <f t="shared" si="80"/>
        <v>2537700</v>
      </c>
      <c r="L712" s="126">
        <v>0</v>
      </c>
      <c r="M712" s="126">
        <v>0</v>
      </c>
      <c r="N712" s="126">
        <v>0</v>
      </c>
      <c r="O712" s="22">
        <v>2537700</v>
      </c>
      <c r="P712" s="36">
        <f t="shared" si="79"/>
        <v>8336.727989487517</v>
      </c>
      <c r="Q712" s="29">
        <v>9673</v>
      </c>
      <c r="R712" s="75" t="s">
        <v>84</v>
      </c>
      <c r="S712" s="10"/>
      <c r="T712" s="10"/>
      <c r="U712" s="10"/>
    </row>
    <row r="713" spans="1:21" s="3" customFormat="1" ht="19.5" customHeight="1">
      <c r="A713" s="50" t="s">
        <v>1564</v>
      </c>
      <c r="B713" s="51" t="s">
        <v>730</v>
      </c>
      <c r="C713" s="50">
        <v>1953</v>
      </c>
      <c r="D713" s="50" t="s">
        <v>30</v>
      </c>
      <c r="E713" s="50" t="s">
        <v>29</v>
      </c>
      <c r="F713" s="52">
        <v>2</v>
      </c>
      <c r="G713" s="52">
        <v>2</v>
      </c>
      <c r="H713" s="54">
        <v>859.5</v>
      </c>
      <c r="I713" s="54">
        <v>857.1</v>
      </c>
      <c r="J713" s="54">
        <v>655.83</v>
      </c>
      <c r="K713" s="29">
        <f t="shared" si="80"/>
        <v>2345637.28</v>
      </c>
      <c r="L713" s="126">
        <v>0</v>
      </c>
      <c r="M713" s="126">
        <v>0</v>
      </c>
      <c r="N713" s="126">
        <v>0</v>
      </c>
      <c r="O713" s="22">
        <v>2345637.28</v>
      </c>
      <c r="P713" s="36">
        <f t="shared" si="79"/>
        <v>2729.071878999418</v>
      </c>
      <c r="Q713" s="29">
        <v>9673</v>
      </c>
      <c r="R713" s="55" t="s">
        <v>83</v>
      </c>
      <c r="S713" s="10"/>
      <c r="T713" s="10"/>
      <c r="U713" s="10"/>
    </row>
    <row r="714" spans="1:21" s="3" customFormat="1" ht="19.5" customHeight="1">
      <c r="A714" s="50" t="s">
        <v>1565</v>
      </c>
      <c r="B714" s="51" t="s">
        <v>731</v>
      </c>
      <c r="C714" s="50">
        <v>1959</v>
      </c>
      <c r="D714" s="40" t="s">
        <v>30</v>
      </c>
      <c r="E714" s="40" t="s">
        <v>29</v>
      </c>
      <c r="F714" s="52">
        <v>2</v>
      </c>
      <c r="G714" s="52">
        <v>1</v>
      </c>
      <c r="H714" s="54">
        <v>269.09</v>
      </c>
      <c r="I714" s="54">
        <v>82.86</v>
      </c>
      <c r="J714" s="54">
        <v>186.23</v>
      </c>
      <c r="K714" s="29">
        <f t="shared" si="80"/>
        <v>2468800</v>
      </c>
      <c r="L714" s="126">
        <v>0</v>
      </c>
      <c r="M714" s="126">
        <v>0</v>
      </c>
      <c r="N714" s="126">
        <v>0</v>
      </c>
      <c r="O714" s="22">
        <v>2468800</v>
      </c>
      <c r="P714" s="36">
        <f t="shared" si="79"/>
        <v>9174.625589951318</v>
      </c>
      <c r="Q714" s="29">
        <v>9673</v>
      </c>
      <c r="R714" s="55" t="s">
        <v>84</v>
      </c>
      <c r="S714" s="10"/>
      <c r="T714" s="10"/>
      <c r="U714" s="10"/>
    </row>
    <row r="715" spans="1:21" s="3" customFormat="1" ht="19.5" customHeight="1">
      <c r="A715" s="50" t="s">
        <v>1566</v>
      </c>
      <c r="B715" s="51" t="s">
        <v>732</v>
      </c>
      <c r="C715" s="50">
        <v>1961</v>
      </c>
      <c r="D715" s="40" t="s">
        <v>30</v>
      </c>
      <c r="E715" s="40" t="s">
        <v>29</v>
      </c>
      <c r="F715" s="52">
        <v>2</v>
      </c>
      <c r="G715" s="52">
        <v>1</v>
      </c>
      <c r="H715" s="36">
        <v>276.53</v>
      </c>
      <c r="I715" s="36">
        <v>83.94</v>
      </c>
      <c r="J715" s="36">
        <v>192.59</v>
      </c>
      <c r="K715" s="29">
        <f t="shared" si="80"/>
        <v>2500600</v>
      </c>
      <c r="L715" s="126">
        <v>0</v>
      </c>
      <c r="M715" s="126">
        <v>0</v>
      </c>
      <c r="N715" s="126">
        <v>0</v>
      </c>
      <c r="O715" s="22">
        <v>2500600</v>
      </c>
      <c r="P715" s="36">
        <f t="shared" si="79"/>
        <v>9042.78016851698</v>
      </c>
      <c r="Q715" s="29">
        <v>9673</v>
      </c>
      <c r="R715" s="75" t="s">
        <v>85</v>
      </c>
      <c r="S715" s="10"/>
      <c r="T715" s="10"/>
      <c r="U715" s="10"/>
    </row>
    <row r="716" spans="1:21" s="3" customFormat="1" ht="19.5" customHeight="1">
      <c r="A716" s="50" t="s">
        <v>1567</v>
      </c>
      <c r="B716" s="51" t="s">
        <v>733</v>
      </c>
      <c r="C716" s="50">
        <v>1954</v>
      </c>
      <c r="D716" s="40" t="s">
        <v>30</v>
      </c>
      <c r="E716" s="40" t="s">
        <v>29</v>
      </c>
      <c r="F716" s="52">
        <v>2</v>
      </c>
      <c r="G716" s="52">
        <v>1</v>
      </c>
      <c r="H716" s="36">
        <v>289.7</v>
      </c>
      <c r="I716" s="36">
        <v>90.4</v>
      </c>
      <c r="J716" s="36">
        <v>199.3</v>
      </c>
      <c r="K716" s="29">
        <f t="shared" si="80"/>
        <v>2109990</v>
      </c>
      <c r="L716" s="126">
        <v>0</v>
      </c>
      <c r="M716" s="126">
        <v>0</v>
      </c>
      <c r="N716" s="126">
        <v>0</v>
      </c>
      <c r="O716" s="22">
        <v>2109990</v>
      </c>
      <c r="P716" s="36">
        <f t="shared" si="79"/>
        <v>7283.362098722817</v>
      </c>
      <c r="Q716" s="29">
        <v>9673</v>
      </c>
      <c r="R716" s="55" t="s">
        <v>83</v>
      </c>
      <c r="S716" s="10"/>
      <c r="T716" s="10"/>
      <c r="U716" s="10"/>
    </row>
    <row r="717" spans="1:18" s="87" customFormat="1" ht="19.5" customHeight="1">
      <c r="A717" s="50" t="s">
        <v>1568</v>
      </c>
      <c r="B717" s="51" t="s">
        <v>734</v>
      </c>
      <c r="C717" s="50">
        <v>1960</v>
      </c>
      <c r="D717" s="40" t="s">
        <v>30</v>
      </c>
      <c r="E717" s="40" t="s">
        <v>29</v>
      </c>
      <c r="F717" s="52">
        <v>2</v>
      </c>
      <c r="G717" s="52">
        <v>1</v>
      </c>
      <c r="H717" s="36">
        <v>288.5</v>
      </c>
      <c r="I717" s="36">
        <v>92</v>
      </c>
      <c r="J717" s="36">
        <v>196.5</v>
      </c>
      <c r="K717" s="29">
        <f t="shared" si="80"/>
        <v>2109990</v>
      </c>
      <c r="L717" s="126">
        <v>0</v>
      </c>
      <c r="M717" s="126">
        <v>0</v>
      </c>
      <c r="N717" s="126">
        <v>0</v>
      </c>
      <c r="O717" s="22">
        <v>2109990</v>
      </c>
      <c r="P717" s="36">
        <f t="shared" si="79"/>
        <v>7313.6568457539</v>
      </c>
      <c r="Q717" s="29">
        <v>9673</v>
      </c>
      <c r="R717" s="55" t="s">
        <v>85</v>
      </c>
    </row>
    <row r="718" spans="1:18" s="10" customFormat="1" ht="19.5" customHeight="1">
      <c r="A718" s="50" t="s">
        <v>1569</v>
      </c>
      <c r="B718" s="51" t="s">
        <v>735</v>
      </c>
      <c r="C718" s="50">
        <v>1961</v>
      </c>
      <c r="D718" s="40" t="s">
        <v>30</v>
      </c>
      <c r="E718" s="40" t="s">
        <v>29</v>
      </c>
      <c r="F718" s="52">
        <v>2</v>
      </c>
      <c r="G718" s="52">
        <v>1</v>
      </c>
      <c r="H718" s="36">
        <v>293</v>
      </c>
      <c r="I718" s="36">
        <v>0</v>
      </c>
      <c r="J718" s="36">
        <v>293</v>
      </c>
      <c r="K718" s="29">
        <f t="shared" si="80"/>
        <v>2113700</v>
      </c>
      <c r="L718" s="126">
        <v>0</v>
      </c>
      <c r="M718" s="126">
        <v>0</v>
      </c>
      <c r="N718" s="126">
        <v>0</v>
      </c>
      <c r="O718" s="22">
        <v>2113700</v>
      </c>
      <c r="P718" s="36">
        <f t="shared" si="79"/>
        <v>7213.993174061434</v>
      </c>
      <c r="Q718" s="29">
        <v>9673</v>
      </c>
      <c r="R718" s="75" t="s">
        <v>85</v>
      </c>
    </row>
    <row r="719" spans="1:21" s="3" customFormat="1" ht="19.5" customHeight="1">
      <c r="A719" s="50" t="s">
        <v>1570</v>
      </c>
      <c r="B719" s="51" t="s">
        <v>736</v>
      </c>
      <c r="C719" s="50">
        <v>1961</v>
      </c>
      <c r="D719" s="40" t="s">
        <v>30</v>
      </c>
      <c r="E719" s="40" t="s">
        <v>29</v>
      </c>
      <c r="F719" s="52">
        <v>2</v>
      </c>
      <c r="G719" s="52">
        <v>1</v>
      </c>
      <c r="H719" s="36">
        <v>291.4</v>
      </c>
      <c r="I719" s="36">
        <v>0</v>
      </c>
      <c r="J719" s="36">
        <v>291.4</v>
      </c>
      <c r="K719" s="29">
        <f t="shared" si="80"/>
        <v>2431700</v>
      </c>
      <c r="L719" s="126">
        <v>0</v>
      </c>
      <c r="M719" s="126">
        <v>0</v>
      </c>
      <c r="N719" s="126">
        <v>0</v>
      </c>
      <c r="O719" s="22">
        <v>2431700</v>
      </c>
      <c r="P719" s="36">
        <f t="shared" si="79"/>
        <v>8344.886753603296</v>
      </c>
      <c r="Q719" s="29">
        <v>9673</v>
      </c>
      <c r="R719" s="75" t="s">
        <v>85</v>
      </c>
      <c r="S719" s="10"/>
      <c r="T719" s="10"/>
      <c r="U719" s="10"/>
    </row>
    <row r="720" spans="1:21" s="3" customFormat="1" ht="19.5" customHeight="1">
      <c r="A720" s="50" t="s">
        <v>1571</v>
      </c>
      <c r="B720" s="51" t="s">
        <v>737</v>
      </c>
      <c r="C720" s="50">
        <v>1959</v>
      </c>
      <c r="D720" s="40" t="s">
        <v>30</v>
      </c>
      <c r="E720" s="40" t="s">
        <v>29</v>
      </c>
      <c r="F720" s="52">
        <v>2</v>
      </c>
      <c r="G720" s="52">
        <v>1</v>
      </c>
      <c r="H720" s="36">
        <v>284.02</v>
      </c>
      <c r="I720" s="36">
        <v>0</v>
      </c>
      <c r="J720" s="36">
        <v>284.02</v>
      </c>
      <c r="K720" s="29">
        <f t="shared" si="80"/>
        <v>1843400</v>
      </c>
      <c r="L720" s="126">
        <v>0</v>
      </c>
      <c r="M720" s="126">
        <v>0</v>
      </c>
      <c r="N720" s="126">
        <v>0</v>
      </c>
      <c r="O720" s="22">
        <v>1843400</v>
      </c>
      <c r="P720" s="36">
        <f t="shared" si="79"/>
        <v>6490.388000845011</v>
      </c>
      <c r="Q720" s="29">
        <v>9673</v>
      </c>
      <c r="R720" s="55" t="s">
        <v>84</v>
      </c>
      <c r="S720" s="10"/>
      <c r="T720" s="10"/>
      <c r="U720" s="10"/>
    </row>
    <row r="721" spans="1:18" s="87" customFormat="1" ht="19.5" customHeight="1">
      <c r="A721" s="50" t="s">
        <v>1572</v>
      </c>
      <c r="B721" s="51" t="s">
        <v>738</v>
      </c>
      <c r="C721" s="50">
        <v>1960</v>
      </c>
      <c r="D721" s="40" t="s">
        <v>30</v>
      </c>
      <c r="E721" s="40" t="s">
        <v>29</v>
      </c>
      <c r="F721" s="52">
        <v>2</v>
      </c>
      <c r="G721" s="52">
        <v>1</v>
      </c>
      <c r="H721" s="36">
        <v>402.75</v>
      </c>
      <c r="I721" s="36">
        <v>0</v>
      </c>
      <c r="J721" s="36">
        <v>402.75</v>
      </c>
      <c r="K721" s="29">
        <f t="shared" si="80"/>
        <v>2882200</v>
      </c>
      <c r="L721" s="126">
        <v>0</v>
      </c>
      <c r="M721" s="126">
        <v>0</v>
      </c>
      <c r="N721" s="126">
        <v>0</v>
      </c>
      <c r="O721" s="22">
        <v>2882200</v>
      </c>
      <c r="P721" s="36">
        <f t="shared" si="79"/>
        <v>7156.300434512725</v>
      </c>
      <c r="Q721" s="29">
        <v>9673</v>
      </c>
      <c r="R721" s="55" t="s">
        <v>85</v>
      </c>
    </row>
    <row r="722" spans="1:18" s="87" customFormat="1" ht="19.5" customHeight="1">
      <c r="A722" s="50" t="s">
        <v>1573</v>
      </c>
      <c r="B722" s="51" t="s">
        <v>739</v>
      </c>
      <c r="C722" s="50">
        <v>1960</v>
      </c>
      <c r="D722" s="40" t="s">
        <v>30</v>
      </c>
      <c r="E722" s="40" t="s">
        <v>29</v>
      </c>
      <c r="F722" s="52">
        <v>2</v>
      </c>
      <c r="G722" s="52">
        <v>2</v>
      </c>
      <c r="H722" s="36">
        <v>574.11</v>
      </c>
      <c r="I722" s="36">
        <v>0</v>
      </c>
      <c r="J722" s="36">
        <v>574.11</v>
      </c>
      <c r="K722" s="29">
        <f t="shared" si="80"/>
        <v>4212500</v>
      </c>
      <c r="L722" s="126">
        <v>0</v>
      </c>
      <c r="M722" s="126">
        <v>0</v>
      </c>
      <c r="N722" s="126">
        <v>0</v>
      </c>
      <c r="O722" s="22">
        <v>4212500</v>
      </c>
      <c r="P722" s="36">
        <f t="shared" si="79"/>
        <v>7337.444043824354</v>
      </c>
      <c r="Q722" s="29">
        <v>9673</v>
      </c>
      <c r="R722" s="55" t="s">
        <v>85</v>
      </c>
    </row>
    <row r="723" spans="1:18" s="10" customFormat="1" ht="19.5" customHeight="1">
      <c r="A723" s="50" t="s">
        <v>1574</v>
      </c>
      <c r="B723" s="51" t="s">
        <v>740</v>
      </c>
      <c r="C723" s="50">
        <v>1959</v>
      </c>
      <c r="D723" s="40" t="s">
        <v>30</v>
      </c>
      <c r="E723" s="40" t="s">
        <v>29</v>
      </c>
      <c r="F723" s="52">
        <v>2</v>
      </c>
      <c r="G723" s="52">
        <v>1</v>
      </c>
      <c r="H723" s="36">
        <v>308.9</v>
      </c>
      <c r="I723" s="36">
        <v>0</v>
      </c>
      <c r="J723" s="36">
        <v>308.9</v>
      </c>
      <c r="K723" s="29">
        <f t="shared" si="80"/>
        <v>2276940</v>
      </c>
      <c r="L723" s="126">
        <v>0</v>
      </c>
      <c r="M723" s="126">
        <v>0</v>
      </c>
      <c r="N723" s="126">
        <v>0</v>
      </c>
      <c r="O723" s="22">
        <v>2276940</v>
      </c>
      <c r="P723" s="36">
        <f t="shared" si="79"/>
        <v>7371.123340887019</v>
      </c>
      <c r="Q723" s="29">
        <v>9673</v>
      </c>
      <c r="R723" s="55" t="s">
        <v>84</v>
      </c>
    </row>
    <row r="724" spans="1:21" s="3" customFormat="1" ht="19.5" customHeight="1">
      <c r="A724" s="50" t="s">
        <v>1575</v>
      </c>
      <c r="B724" s="51" t="s">
        <v>741</v>
      </c>
      <c r="C724" s="50">
        <v>1959</v>
      </c>
      <c r="D724" s="40" t="s">
        <v>30</v>
      </c>
      <c r="E724" s="40" t="s">
        <v>29</v>
      </c>
      <c r="F724" s="52">
        <v>2</v>
      </c>
      <c r="G724" s="52">
        <v>2</v>
      </c>
      <c r="H724" s="36">
        <v>567.1</v>
      </c>
      <c r="I724" s="36">
        <v>0</v>
      </c>
      <c r="J724" s="36">
        <v>567.1</v>
      </c>
      <c r="K724" s="29">
        <f t="shared" si="80"/>
        <v>3544700</v>
      </c>
      <c r="L724" s="126">
        <v>0</v>
      </c>
      <c r="M724" s="126">
        <v>0</v>
      </c>
      <c r="N724" s="126">
        <v>0</v>
      </c>
      <c r="O724" s="22">
        <v>3544700</v>
      </c>
      <c r="P724" s="36">
        <f t="shared" si="79"/>
        <v>6250.573091165579</v>
      </c>
      <c r="Q724" s="29">
        <v>9673</v>
      </c>
      <c r="R724" s="55" t="s">
        <v>84</v>
      </c>
      <c r="S724" s="10"/>
      <c r="T724" s="10"/>
      <c r="U724" s="10"/>
    </row>
    <row r="725" spans="1:21" s="3" customFormat="1" ht="19.5" customHeight="1">
      <c r="A725" s="50" t="s">
        <v>1576</v>
      </c>
      <c r="B725" s="51" t="s">
        <v>742</v>
      </c>
      <c r="C725" s="50">
        <v>1958</v>
      </c>
      <c r="D725" s="40" t="s">
        <v>30</v>
      </c>
      <c r="E725" s="40" t="s">
        <v>29</v>
      </c>
      <c r="F725" s="52">
        <v>2</v>
      </c>
      <c r="G725" s="52">
        <v>1</v>
      </c>
      <c r="H725" s="36">
        <v>387.05</v>
      </c>
      <c r="I725" s="36">
        <v>0</v>
      </c>
      <c r="J725" s="36">
        <v>387.05</v>
      </c>
      <c r="K725" s="29">
        <f t="shared" si="80"/>
        <v>2677090</v>
      </c>
      <c r="L725" s="126">
        <v>0</v>
      </c>
      <c r="M725" s="126">
        <v>0</v>
      </c>
      <c r="N725" s="126">
        <v>0</v>
      </c>
      <c r="O725" s="22">
        <v>2677090</v>
      </c>
      <c r="P725" s="36">
        <f t="shared" si="79"/>
        <v>6916.651595401111</v>
      </c>
      <c r="Q725" s="29">
        <v>9673</v>
      </c>
      <c r="R725" s="75" t="s">
        <v>84</v>
      </c>
      <c r="S725" s="10"/>
      <c r="T725" s="10"/>
      <c r="U725" s="10"/>
    </row>
    <row r="726" spans="1:21" s="3" customFormat="1" ht="19.5" customHeight="1">
      <c r="A726" s="50" t="s">
        <v>1577</v>
      </c>
      <c r="B726" s="51" t="s">
        <v>743</v>
      </c>
      <c r="C726" s="50">
        <v>1960</v>
      </c>
      <c r="D726" s="40" t="s">
        <v>30</v>
      </c>
      <c r="E726" s="40" t="s">
        <v>29</v>
      </c>
      <c r="F726" s="52">
        <v>2</v>
      </c>
      <c r="G726" s="52">
        <v>1</v>
      </c>
      <c r="H726" s="36">
        <v>388.51</v>
      </c>
      <c r="I726" s="36">
        <v>0</v>
      </c>
      <c r="J726" s="36">
        <v>388.51</v>
      </c>
      <c r="K726" s="29">
        <f t="shared" si="80"/>
        <v>2691400</v>
      </c>
      <c r="L726" s="126">
        <v>0</v>
      </c>
      <c r="M726" s="126">
        <v>0</v>
      </c>
      <c r="N726" s="126">
        <v>0</v>
      </c>
      <c r="O726" s="22">
        <v>2691400</v>
      </c>
      <c r="P726" s="36">
        <f t="shared" si="79"/>
        <v>6927.49221384263</v>
      </c>
      <c r="Q726" s="29">
        <v>9673</v>
      </c>
      <c r="R726" s="55" t="s">
        <v>85</v>
      </c>
      <c r="S726" s="10"/>
      <c r="T726" s="10"/>
      <c r="U726" s="10"/>
    </row>
    <row r="727" spans="1:21" s="3" customFormat="1" ht="19.5" customHeight="1">
      <c r="A727" s="50" t="s">
        <v>1578</v>
      </c>
      <c r="B727" s="51" t="s">
        <v>744</v>
      </c>
      <c r="C727" s="50">
        <v>1960</v>
      </c>
      <c r="D727" s="40" t="s">
        <v>30</v>
      </c>
      <c r="E727" s="40" t="s">
        <v>29</v>
      </c>
      <c r="F727" s="52">
        <v>2</v>
      </c>
      <c r="G727" s="52">
        <v>1</v>
      </c>
      <c r="H727" s="36">
        <v>281.47</v>
      </c>
      <c r="I727" s="36">
        <v>0</v>
      </c>
      <c r="J727" s="36">
        <v>281.47</v>
      </c>
      <c r="K727" s="29">
        <f t="shared" si="80"/>
        <v>2305560</v>
      </c>
      <c r="L727" s="126">
        <v>0</v>
      </c>
      <c r="M727" s="126">
        <v>0</v>
      </c>
      <c r="N727" s="126">
        <v>0</v>
      </c>
      <c r="O727" s="22">
        <v>2305560</v>
      </c>
      <c r="P727" s="36">
        <f t="shared" si="79"/>
        <v>8191.139375421892</v>
      </c>
      <c r="Q727" s="29">
        <v>9673</v>
      </c>
      <c r="R727" s="55" t="s">
        <v>85</v>
      </c>
      <c r="S727" s="10"/>
      <c r="T727" s="10"/>
      <c r="U727" s="10"/>
    </row>
    <row r="728" spans="1:21" s="3" customFormat="1" ht="19.5" customHeight="1">
      <c r="A728" s="50" t="s">
        <v>1579</v>
      </c>
      <c r="B728" s="51" t="s">
        <v>745</v>
      </c>
      <c r="C728" s="50">
        <v>1960</v>
      </c>
      <c r="D728" s="40" t="s">
        <v>30</v>
      </c>
      <c r="E728" s="40" t="s">
        <v>29</v>
      </c>
      <c r="F728" s="52">
        <v>2</v>
      </c>
      <c r="G728" s="52">
        <v>1</v>
      </c>
      <c r="H728" s="36">
        <v>270.67</v>
      </c>
      <c r="I728" s="36">
        <v>0</v>
      </c>
      <c r="J728" s="36">
        <v>270.67</v>
      </c>
      <c r="K728" s="29">
        <f t="shared" si="80"/>
        <v>2303440</v>
      </c>
      <c r="L728" s="126">
        <v>0</v>
      </c>
      <c r="M728" s="126">
        <v>0</v>
      </c>
      <c r="N728" s="126">
        <v>0</v>
      </c>
      <c r="O728" s="22">
        <v>2303440</v>
      </c>
      <c r="P728" s="36">
        <f t="shared" si="79"/>
        <v>8510.141500720434</v>
      </c>
      <c r="Q728" s="29">
        <v>9673</v>
      </c>
      <c r="R728" s="55" t="s">
        <v>85</v>
      </c>
      <c r="S728" s="10"/>
      <c r="T728" s="10"/>
      <c r="U728" s="10"/>
    </row>
    <row r="729" spans="1:18" s="10" customFormat="1" ht="19.5" customHeight="1">
      <c r="A729" s="50" t="s">
        <v>1580</v>
      </c>
      <c r="B729" s="51" t="s">
        <v>746</v>
      </c>
      <c r="C729" s="50">
        <v>1955</v>
      </c>
      <c r="D729" s="40" t="s">
        <v>30</v>
      </c>
      <c r="E729" s="40" t="s">
        <v>29</v>
      </c>
      <c r="F729" s="52">
        <v>3</v>
      </c>
      <c r="G729" s="52">
        <v>2</v>
      </c>
      <c r="H729" s="36">
        <v>1117.28</v>
      </c>
      <c r="I729" s="36">
        <v>0</v>
      </c>
      <c r="J729" s="36">
        <v>1117.28</v>
      </c>
      <c r="K729" s="29">
        <f t="shared" si="80"/>
        <v>4285640</v>
      </c>
      <c r="L729" s="126">
        <v>0</v>
      </c>
      <c r="M729" s="126">
        <v>0</v>
      </c>
      <c r="N729" s="126">
        <v>0</v>
      </c>
      <c r="O729" s="22">
        <v>4285640</v>
      </c>
      <c r="P729" s="36">
        <f t="shared" si="79"/>
        <v>3835.7797508234285</v>
      </c>
      <c r="Q729" s="29">
        <v>9673</v>
      </c>
      <c r="R729" s="55" t="s">
        <v>83</v>
      </c>
    </row>
    <row r="730" spans="1:21" s="3" customFormat="1" ht="19.5" customHeight="1">
      <c r="A730" s="50" t="s">
        <v>1581</v>
      </c>
      <c r="B730" s="51" t="s">
        <v>747</v>
      </c>
      <c r="C730" s="50">
        <v>1961</v>
      </c>
      <c r="D730" s="40" t="s">
        <v>30</v>
      </c>
      <c r="E730" s="40" t="s">
        <v>29</v>
      </c>
      <c r="F730" s="52">
        <v>3</v>
      </c>
      <c r="G730" s="52">
        <v>2</v>
      </c>
      <c r="H730" s="36">
        <v>1013.4</v>
      </c>
      <c r="I730" s="36">
        <v>0</v>
      </c>
      <c r="J730" s="36">
        <v>1013.4</v>
      </c>
      <c r="K730" s="29">
        <f t="shared" si="80"/>
        <v>3724900</v>
      </c>
      <c r="L730" s="126">
        <v>0</v>
      </c>
      <c r="M730" s="126">
        <v>0</v>
      </c>
      <c r="N730" s="126">
        <v>0</v>
      </c>
      <c r="O730" s="22">
        <v>3724900</v>
      </c>
      <c r="P730" s="36">
        <f t="shared" si="79"/>
        <v>3675.646339056641</v>
      </c>
      <c r="Q730" s="29">
        <v>9673</v>
      </c>
      <c r="R730" s="75" t="s">
        <v>85</v>
      </c>
      <c r="S730" s="10"/>
      <c r="T730" s="10"/>
      <c r="U730" s="10"/>
    </row>
    <row r="731" spans="1:21" s="3" customFormat="1" ht="19.5" customHeight="1">
      <c r="A731" s="50" t="s">
        <v>1582</v>
      </c>
      <c r="B731" s="51" t="s">
        <v>748</v>
      </c>
      <c r="C731" s="50">
        <v>1959</v>
      </c>
      <c r="D731" s="40" t="s">
        <v>30</v>
      </c>
      <c r="E731" s="40" t="s">
        <v>29</v>
      </c>
      <c r="F731" s="52">
        <v>2</v>
      </c>
      <c r="G731" s="52">
        <v>2</v>
      </c>
      <c r="H731" s="36">
        <v>833.8</v>
      </c>
      <c r="I731" s="36">
        <v>0</v>
      </c>
      <c r="J731" s="36">
        <v>833.8</v>
      </c>
      <c r="K731" s="29">
        <f t="shared" si="80"/>
        <v>3788500</v>
      </c>
      <c r="L731" s="126">
        <v>0</v>
      </c>
      <c r="M731" s="126">
        <v>0</v>
      </c>
      <c r="N731" s="126">
        <v>0</v>
      </c>
      <c r="O731" s="22">
        <v>3788500</v>
      </c>
      <c r="P731" s="36">
        <f t="shared" si="79"/>
        <v>4543.655552890382</v>
      </c>
      <c r="Q731" s="29">
        <v>9673</v>
      </c>
      <c r="R731" s="55" t="s">
        <v>84</v>
      </c>
      <c r="S731" s="10"/>
      <c r="T731" s="10"/>
      <c r="U731" s="10"/>
    </row>
    <row r="732" spans="1:21" s="3" customFormat="1" ht="19.5" customHeight="1">
      <c r="A732" s="50" t="s">
        <v>1583</v>
      </c>
      <c r="B732" s="51" t="s">
        <v>749</v>
      </c>
      <c r="C732" s="50">
        <v>1960</v>
      </c>
      <c r="D732" s="40" t="s">
        <v>30</v>
      </c>
      <c r="E732" s="40" t="s">
        <v>29</v>
      </c>
      <c r="F732" s="52">
        <v>5</v>
      </c>
      <c r="G732" s="52">
        <v>4</v>
      </c>
      <c r="H732" s="36">
        <v>3251.56</v>
      </c>
      <c r="I732" s="36">
        <v>0</v>
      </c>
      <c r="J732" s="36">
        <v>3251.56</v>
      </c>
      <c r="K732" s="29">
        <f t="shared" si="80"/>
        <v>8175840</v>
      </c>
      <c r="L732" s="126">
        <v>0</v>
      </c>
      <c r="M732" s="126">
        <v>0</v>
      </c>
      <c r="N732" s="126">
        <v>0</v>
      </c>
      <c r="O732" s="22">
        <v>8175840</v>
      </c>
      <c r="P732" s="36">
        <f t="shared" si="79"/>
        <v>2514.436147572242</v>
      </c>
      <c r="Q732" s="29">
        <v>9673</v>
      </c>
      <c r="R732" s="55" t="s">
        <v>85</v>
      </c>
      <c r="S732" s="10"/>
      <c r="T732" s="10"/>
      <c r="U732" s="10"/>
    </row>
    <row r="733" spans="1:21" s="3" customFormat="1" ht="19.5" customHeight="1">
      <c r="A733" s="50" t="s">
        <v>1584</v>
      </c>
      <c r="B733" s="51" t="s">
        <v>750</v>
      </c>
      <c r="C733" s="50">
        <v>1961</v>
      </c>
      <c r="D733" s="50">
        <v>1988</v>
      </c>
      <c r="E733" s="40" t="s">
        <v>29</v>
      </c>
      <c r="F733" s="52">
        <v>2</v>
      </c>
      <c r="G733" s="52">
        <v>1</v>
      </c>
      <c r="H733" s="36">
        <v>301.85</v>
      </c>
      <c r="I733" s="36">
        <v>20.45</v>
      </c>
      <c r="J733" s="36">
        <v>281.4</v>
      </c>
      <c r="K733" s="29">
        <f t="shared" si="80"/>
        <v>2670200</v>
      </c>
      <c r="L733" s="126">
        <v>0</v>
      </c>
      <c r="M733" s="126">
        <v>0</v>
      </c>
      <c r="N733" s="126">
        <v>0</v>
      </c>
      <c r="O733" s="22">
        <v>2670200</v>
      </c>
      <c r="P733" s="36">
        <f t="shared" si="79"/>
        <v>8846.115620341228</v>
      </c>
      <c r="Q733" s="29">
        <v>9673</v>
      </c>
      <c r="R733" s="75" t="s">
        <v>85</v>
      </c>
      <c r="S733" s="10"/>
      <c r="T733" s="10"/>
      <c r="U733" s="10"/>
    </row>
    <row r="734" spans="1:21" s="3" customFormat="1" ht="19.5" customHeight="1">
      <c r="A734" s="50" t="s">
        <v>1585</v>
      </c>
      <c r="B734" s="51" t="s">
        <v>751</v>
      </c>
      <c r="C734" s="50">
        <v>1959</v>
      </c>
      <c r="D734" s="40" t="s">
        <v>30</v>
      </c>
      <c r="E734" s="40" t="s">
        <v>29</v>
      </c>
      <c r="F734" s="52">
        <v>3</v>
      </c>
      <c r="G734" s="52">
        <v>2</v>
      </c>
      <c r="H734" s="36">
        <v>1596.78</v>
      </c>
      <c r="I734" s="36">
        <v>552.7</v>
      </c>
      <c r="J734" s="36">
        <v>1044.08</v>
      </c>
      <c r="K734" s="29">
        <f t="shared" si="80"/>
        <v>3613600</v>
      </c>
      <c r="L734" s="126">
        <v>0</v>
      </c>
      <c r="M734" s="126">
        <v>0</v>
      </c>
      <c r="N734" s="126">
        <v>0</v>
      </c>
      <c r="O734" s="22">
        <v>3613600</v>
      </c>
      <c r="P734" s="36">
        <f t="shared" si="79"/>
        <v>2263.05439697391</v>
      </c>
      <c r="Q734" s="29">
        <v>9673</v>
      </c>
      <c r="R734" s="55" t="s">
        <v>84</v>
      </c>
      <c r="S734" s="10"/>
      <c r="T734" s="10"/>
      <c r="U734" s="10"/>
    </row>
    <row r="735" spans="1:21" s="3" customFormat="1" ht="19.5" customHeight="1">
      <c r="A735" s="50" t="s">
        <v>1586</v>
      </c>
      <c r="B735" s="51" t="s">
        <v>752</v>
      </c>
      <c r="C735" s="50">
        <v>1955</v>
      </c>
      <c r="D735" s="40" t="s">
        <v>30</v>
      </c>
      <c r="E735" s="40" t="s">
        <v>297</v>
      </c>
      <c r="F735" s="52">
        <v>2</v>
      </c>
      <c r="G735" s="52">
        <v>1</v>
      </c>
      <c r="H735" s="36">
        <v>552.7</v>
      </c>
      <c r="I735" s="36">
        <v>213.25</v>
      </c>
      <c r="J735" s="36">
        <v>339.45</v>
      </c>
      <c r="K735" s="29">
        <f t="shared" si="80"/>
        <v>5290300</v>
      </c>
      <c r="L735" s="126">
        <v>0</v>
      </c>
      <c r="M735" s="126">
        <v>0</v>
      </c>
      <c r="N735" s="126">
        <v>0</v>
      </c>
      <c r="O735" s="22">
        <v>5290300</v>
      </c>
      <c r="P735" s="36">
        <f t="shared" si="79"/>
        <v>9571.738737108739</v>
      </c>
      <c r="Q735" s="29">
        <v>9673</v>
      </c>
      <c r="R735" s="55" t="s">
        <v>83</v>
      </c>
      <c r="S735" s="10"/>
      <c r="T735" s="10"/>
      <c r="U735" s="10"/>
    </row>
    <row r="736" spans="1:21" s="3" customFormat="1" ht="19.5" customHeight="1">
      <c r="A736" s="50" t="s">
        <v>1587</v>
      </c>
      <c r="B736" s="51" t="s">
        <v>753</v>
      </c>
      <c r="C736" s="50">
        <v>1960</v>
      </c>
      <c r="D736" s="40" t="s">
        <v>30</v>
      </c>
      <c r="E736" s="40" t="s">
        <v>29</v>
      </c>
      <c r="F736" s="52">
        <v>1</v>
      </c>
      <c r="G736" s="52">
        <v>2</v>
      </c>
      <c r="H736" s="36">
        <v>160.6</v>
      </c>
      <c r="I736" s="36">
        <v>0</v>
      </c>
      <c r="J736" s="36">
        <v>98.6</v>
      </c>
      <c r="K736" s="29">
        <f t="shared" si="80"/>
        <v>4689050</v>
      </c>
      <c r="L736" s="126">
        <v>0</v>
      </c>
      <c r="M736" s="126">
        <v>0</v>
      </c>
      <c r="N736" s="126">
        <v>0</v>
      </c>
      <c r="O736" s="22">
        <v>4689050</v>
      </c>
      <c r="P736" s="36">
        <f t="shared" si="79"/>
        <v>29197.073474470737</v>
      </c>
      <c r="Q736" s="29">
        <v>9673</v>
      </c>
      <c r="R736" s="55" t="s">
        <v>85</v>
      </c>
      <c r="S736" s="10"/>
      <c r="T736" s="10"/>
      <c r="U736" s="10"/>
    </row>
    <row r="737" spans="1:21" s="3" customFormat="1" ht="19.5" customHeight="1">
      <c r="A737" s="50" t="s">
        <v>1588</v>
      </c>
      <c r="B737" s="51" t="s">
        <v>754</v>
      </c>
      <c r="C737" s="50">
        <v>1959</v>
      </c>
      <c r="D737" s="40" t="s">
        <v>30</v>
      </c>
      <c r="E737" s="40" t="s">
        <v>29</v>
      </c>
      <c r="F737" s="52">
        <v>2</v>
      </c>
      <c r="G737" s="52">
        <v>2</v>
      </c>
      <c r="H737" s="36">
        <v>653.22</v>
      </c>
      <c r="I737" s="36">
        <v>195.31</v>
      </c>
      <c r="J737" s="36">
        <v>457.91</v>
      </c>
      <c r="K737" s="29">
        <f t="shared" si="80"/>
        <v>3136600</v>
      </c>
      <c r="L737" s="126">
        <v>0</v>
      </c>
      <c r="M737" s="126">
        <v>0</v>
      </c>
      <c r="N737" s="126">
        <v>0</v>
      </c>
      <c r="O737" s="22">
        <v>3136600</v>
      </c>
      <c r="P737" s="36">
        <f t="shared" si="79"/>
        <v>4801.751324209302</v>
      </c>
      <c r="Q737" s="29">
        <v>9673</v>
      </c>
      <c r="R737" s="55" t="s">
        <v>84</v>
      </c>
      <c r="S737" s="10"/>
      <c r="T737" s="10"/>
      <c r="U737" s="10"/>
    </row>
    <row r="738" spans="1:21" s="3" customFormat="1" ht="19.5" customHeight="1">
      <c r="A738" s="50" t="s">
        <v>1589</v>
      </c>
      <c r="B738" s="51" t="s">
        <v>755</v>
      </c>
      <c r="C738" s="50">
        <v>1952</v>
      </c>
      <c r="D738" s="40" t="s">
        <v>30</v>
      </c>
      <c r="E738" s="40" t="s">
        <v>29</v>
      </c>
      <c r="F738" s="52">
        <v>2</v>
      </c>
      <c r="G738" s="52">
        <v>2</v>
      </c>
      <c r="H738" s="36">
        <v>855.5</v>
      </c>
      <c r="I738" s="36">
        <v>0</v>
      </c>
      <c r="J738" s="36">
        <v>855.5</v>
      </c>
      <c r="K738" s="29">
        <f t="shared" si="80"/>
        <v>7343798.5</v>
      </c>
      <c r="L738" s="126">
        <v>0</v>
      </c>
      <c r="M738" s="126">
        <v>0</v>
      </c>
      <c r="N738" s="126">
        <v>0</v>
      </c>
      <c r="O738" s="22">
        <v>7343798.5</v>
      </c>
      <c r="P738" s="36">
        <f t="shared" si="79"/>
        <v>8584.218001168907</v>
      </c>
      <c r="Q738" s="29">
        <v>9673</v>
      </c>
      <c r="R738" s="55" t="s">
        <v>83</v>
      </c>
      <c r="S738" s="10"/>
      <c r="T738" s="10"/>
      <c r="U738" s="10"/>
    </row>
    <row r="739" spans="1:21" s="3" customFormat="1" ht="19.5" customHeight="1">
      <c r="A739" s="50" t="s">
        <v>1590</v>
      </c>
      <c r="B739" s="51" t="s">
        <v>756</v>
      </c>
      <c r="C739" s="50">
        <v>1958</v>
      </c>
      <c r="D739" s="40" t="s">
        <v>30</v>
      </c>
      <c r="E739" s="40" t="s">
        <v>29</v>
      </c>
      <c r="F739" s="52">
        <v>2</v>
      </c>
      <c r="G739" s="52">
        <v>2</v>
      </c>
      <c r="H739" s="36">
        <v>691</v>
      </c>
      <c r="I739" s="36">
        <v>52</v>
      </c>
      <c r="J739" s="36">
        <v>639</v>
      </c>
      <c r="K739" s="29">
        <f t="shared" si="80"/>
        <v>3270160</v>
      </c>
      <c r="L739" s="126">
        <v>0</v>
      </c>
      <c r="M739" s="126">
        <v>0</v>
      </c>
      <c r="N739" s="126">
        <v>0</v>
      </c>
      <c r="O739" s="22">
        <v>3270160</v>
      </c>
      <c r="P739" s="36">
        <f aca="true" t="shared" si="81" ref="P739:P802">K739/H739</f>
        <v>4732.503617945007</v>
      </c>
      <c r="Q739" s="29">
        <v>9673</v>
      </c>
      <c r="R739" s="75" t="s">
        <v>84</v>
      </c>
      <c r="S739" s="10"/>
      <c r="T739" s="10"/>
      <c r="U739" s="10"/>
    </row>
    <row r="740" spans="1:21" s="3" customFormat="1" ht="19.5" customHeight="1">
      <c r="A740" s="50" t="s">
        <v>1591</v>
      </c>
      <c r="B740" s="131" t="s">
        <v>757</v>
      </c>
      <c r="C740" s="50">
        <v>1952</v>
      </c>
      <c r="D740" s="40" t="s">
        <v>30</v>
      </c>
      <c r="E740" s="40" t="s">
        <v>29</v>
      </c>
      <c r="F740" s="52">
        <v>3</v>
      </c>
      <c r="G740" s="52">
        <v>3</v>
      </c>
      <c r="H740" s="36">
        <v>1465.4</v>
      </c>
      <c r="I740" s="36">
        <v>0</v>
      </c>
      <c r="J740" s="36">
        <v>1465.4</v>
      </c>
      <c r="K740" s="29">
        <f aca="true" t="shared" si="82" ref="K740:K803">SUM(L740:O740)</f>
        <v>4456525.8</v>
      </c>
      <c r="L740" s="126">
        <v>0</v>
      </c>
      <c r="M740" s="126">
        <v>0</v>
      </c>
      <c r="N740" s="126">
        <v>0</v>
      </c>
      <c r="O740" s="22">
        <v>4456525.8</v>
      </c>
      <c r="P740" s="36">
        <f t="shared" si="81"/>
        <v>3041.1667804012554</v>
      </c>
      <c r="Q740" s="29">
        <v>9673</v>
      </c>
      <c r="R740" s="55" t="s">
        <v>83</v>
      </c>
      <c r="S740" s="10"/>
      <c r="T740" s="10"/>
      <c r="U740" s="10"/>
    </row>
    <row r="741" spans="1:21" s="3" customFormat="1" ht="19.5" customHeight="1">
      <c r="A741" s="50" t="s">
        <v>1592</v>
      </c>
      <c r="B741" s="127" t="s">
        <v>758</v>
      </c>
      <c r="C741" s="50">
        <v>1958</v>
      </c>
      <c r="D741" s="40" t="s">
        <v>30</v>
      </c>
      <c r="E741" s="40" t="s">
        <v>29</v>
      </c>
      <c r="F741" s="52">
        <v>3</v>
      </c>
      <c r="G741" s="52">
        <v>3</v>
      </c>
      <c r="H741" s="36">
        <v>1512.7</v>
      </c>
      <c r="I741" s="36">
        <v>538.5</v>
      </c>
      <c r="J741" s="36">
        <v>974.2</v>
      </c>
      <c r="K741" s="29">
        <f t="shared" si="82"/>
        <v>4557000</v>
      </c>
      <c r="L741" s="126">
        <v>0</v>
      </c>
      <c r="M741" s="126">
        <v>0</v>
      </c>
      <c r="N741" s="126">
        <v>0</v>
      </c>
      <c r="O741" s="22">
        <v>4557000</v>
      </c>
      <c r="P741" s="36">
        <f t="shared" si="81"/>
        <v>3012.494215640907</v>
      </c>
      <c r="Q741" s="29">
        <v>9673</v>
      </c>
      <c r="R741" s="75" t="s">
        <v>84</v>
      </c>
      <c r="S741" s="10"/>
      <c r="T741" s="10"/>
      <c r="U741" s="10"/>
    </row>
    <row r="742" spans="1:21" s="3" customFormat="1" ht="19.5" customHeight="1">
      <c r="A742" s="50" t="s">
        <v>1593</v>
      </c>
      <c r="B742" s="127" t="s">
        <v>759</v>
      </c>
      <c r="C742" s="50">
        <v>1958</v>
      </c>
      <c r="D742" s="40" t="s">
        <v>30</v>
      </c>
      <c r="E742" s="40" t="s">
        <v>29</v>
      </c>
      <c r="F742" s="52">
        <v>3</v>
      </c>
      <c r="G742" s="52">
        <v>3</v>
      </c>
      <c r="H742" s="36">
        <v>1313.09</v>
      </c>
      <c r="I742" s="36">
        <v>0</v>
      </c>
      <c r="J742" s="36">
        <v>1313.09</v>
      </c>
      <c r="K742" s="29">
        <f t="shared" si="82"/>
        <v>4636500</v>
      </c>
      <c r="L742" s="126">
        <v>0</v>
      </c>
      <c r="M742" s="126">
        <v>0</v>
      </c>
      <c r="N742" s="126">
        <v>0</v>
      </c>
      <c r="O742" s="22">
        <v>4636500</v>
      </c>
      <c r="P742" s="36">
        <f t="shared" si="81"/>
        <v>3530.984167117258</v>
      </c>
      <c r="Q742" s="29">
        <v>9673</v>
      </c>
      <c r="R742" s="75" t="s">
        <v>84</v>
      </c>
      <c r="S742" s="10"/>
      <c r="T742" s="10"/>
      <c r="U742" s="10"/>
    </row>
    <row r="743" spans="1:21" s="3" customFormat="1" ht="19.5" customHeight="1">
      <c r="A743" s="50" t="s">
        <v>1594</v>
      </c>
      <c r="B743" s="127" t="s">
        <v>760</v>
      </c>
      <c r="C743" s="50">
        <v>1955</v>
      </c>
      <c r="D743" s="40" t="s">
        <v>30</v>
      </c>
      <c r="E743" s="40" t="s">
        <v>29</v>
      </c>
      <c r="F743" s="52">
        <v>3</v>
      </c>
      <c r="G743" s="52">
        <v>1</v>
      </c>
      <c r="H743" s="36">
        <v>1212.8</v>
      </c>
      <c r="I743" s="36">
        <v>40.3</v>
      </c>
      <c r="J743" s="36">
        <v>1172.5</v>
      </c>
      <c r="K743" s="29">
        <f t="shared" si="82"/>
        <v>7091460</v>
      </c>
      <c r="L743" s="126">
        <v>0</v>
      </c>
      <c r="M743" s="126">
        <v>0</v>
      </c>
      <c r="N743" s="126">
        <v>0</v>
      </c>
      <c r="O743" s="22">
        <v>7091460</v>
      </c>
      <c r="P743" s="36">
        <f t="shared" si="81"/>
        <v>5847.180079155673</v>
      </c>
      <c r="Q743" s="29">
        <v>9673</v>
      </c>
      <c r="R743" s="55" t="s">
        <v>83</v>
      </c>
      <c r="S743" s="10"/>
      <c r="T743" s="10"/>
      <c r="U743" s="10"/>
    </row>
    <row r="744" spans="1:21" s="3" customFormat="1" ht="19.5" customHeight="1">
      <c r="A744" s="50" t="s">
        <v>1595</v>
      </c>
      <c r="B744" s="127" t="s">
        <v>761</v>
      </c>
      <c r="C744" s="50">
        <v>1960</v>
      </c>
      <c r="D744" s="40" t="s">
        <v>30</v>
      </c>
      <c r="E744" s="40" t="s">
        <v>29</v>
      </c>
      <c r="F744" s="52">
        <v>5</v>
      </c>
      <c r="G744" s="52">
        <v>6</v>
      </c>
      <c r="H744" s="36">
        <v>4737.29</v>
      </c>
      <c r="I744" s="36">
        <v>207.4</v>
      </c>
      <c r="J744" s="36">
        <v>4529.89</v>
      </c>
      <c r="K744" s="29">
        <f t="shared" si="82"/>
        <v>8648600</v>
      </c>
      <c r="L744" s="126">
        <v>0</v>
      </c>
      <c r="M744" s="126">
        <v>0</v>
      </c>
      <c r="N744" s="126">
        <v>0</v>
      </c>
      <c r="O744" s="22">
        <v>8648600</v>
      </c>
      <c r="P744" s="36">
        <f t="shared" si="81"/>
        <v>1825.6429308739807</v>
      </c>
      <c r="Q744" s="29">
        <v>9673</v>
      </c>
      <c r="R744" s="55" t="s">
        <v>85</v>
      </c>
      <c r="S744" s="10"/>
      <c r="T744" s="10"/>
      <c r="U744" s="10"/>
    </row>
    <row r="745" spans="1:21" s="3" customFormat="1" ht="19.5" customHeight="1">
      <c r="A745" s="50" t="s">
        <v>1596</v>
      </c>
      <c r="B745" s="51" t="s">
        <v>762</v>
      </c>
      <c r="C745" s="50">
        <v>1957</v>
      </c>
      <c r="D745" s="40" t="s">
        <v>30</v>
      </c>
      <c r="E745" s="40" t="s">
        <v>29</v>
      </c>
      <c r="F745" s="52">
        <v>3</v>
      </c>
      <c r="G745" s="52">
        <v>2</v>
      </c>
      <c r="H745" s="36">
        <v>1114.4</v>
      </c>
      <c r="I745" s="36">
        <v>0</v>
      </c>
      <c r="J745" s="36">
        <v>1114.4</v>
      </c>
      <c r="K745" s="29">
        <f t="shared" si="82"/>
        <v>4409130</v>
      </c>
      <c r="L745" s="126">
        <v>0</v>
      </c>
      <c r="M745" s="126">
        <v>0</v>
      </c>
      <c r="N745" s="126">
        <v>0</v>
      </c>
      <c r="O745" s="22">
        <v>4409130</v>
      </c>
      <c r="P745" s="36">
        <f t="shared" si="81"/>
        <v>3956.5057430007178</v>
      </c>
      <c r="Q745" s="29">
        <v>9673</v>
      </c>
      <c r="R745" s="55" t="s">
        <v>83</v>
      </c>
      <c r="S745" s="10"/>
      <c r="T745" s="10"/>
      <c r="U745" s="10"/>
    </row>
    <row r="746" spans="1:21" s="3" customFormat="1" ht="19.5" customHeight="1">
      <c r="A746" s="50" t="s">
        <v>1597</v>
      </c>
      <c r="B746" s="127" t="s">
        <v>763</v>
      </c>
      <c r="C746" s="50">
        <v>1941</v>
      </c>
      <c r="D746" s="50">
        <v>2016</v>
      </c>
      <c r="E746" s="40" t="s">
        <v>29</v>
      </c>
      <c r="F746" s="52">
        <v>2</v>
      </c>
      <c r="G746" s="52">
        <v>2</v>
      </c>
      <c r="H746" s="36">
        <v>583</v>
      </c>
      <c r="I746" s="36">
        <v>461</v>
      </c>
      <c r="J746" s="36">
        <v>318.23</v>
      </c>
      <c r="K746" s="29">
        <f t="shared" si="82"/>
        <v>375100</v>
      </c>
      <c r="L746" s="126">
        <v>0</v>
      </c>
      <c r="M746" s="126">
        <v>0</v>
      </c>
      <c r="N746" s="126">
        <v>0</v>
      </c>
      <c r="O746" s="22">
        <v>375100</v>
      </c>
      <c r="P746" s="36">
        <f t="shared" si="81"/>
        <v>643.3962264150944</v>
      </c>
      <c r="Q746" s="29">
        <v>9673</v>
      </c>
      <c r="R746" s="55" t="s">
        <v>83</v>
      </c>
      <c r="S746" s="10"/>
      <c r="T746" s="10"/>
      <c r="U746" s="10"/>
    </row>
    <row r="747" spans="1:18" s="10" customFormat="1" ht="19.5" customHeight="1">
      <c r="A747" s="50" t="s">
        <v>1598</v>
      </c>
      <c r="B747" s="51" t="s">
        <v>764</v>
      </c>
      <c r="C747" s="50">
        <v>1929</v>
      </c>
      <c r="D747" s="40" t="s">
        <v>30</v>
      </c>
      <c r="E747" s="40" t="s">
        <v>29</v>
      </c>
      <c r="F747" s="52">
        <v>4</v>
      </c>
      <c r="G747" s="52">
        <v>5</v>
      </c>
      <c r="H747" s="132">
        <v>3645.2</v>
      </c>
      <c r="I747" s="36">
        <v>1337.6</v>
      </c>
      <c r="J747" s="36">
        <v>1978.6</v>
      </c>
      <c r="K747" s="29">
        <f t="shared" si="82"/>
        <v>29822800</v>
      </c>
      <c r="L747" s="126">
        <v>0</v>
      </c>
      <c r="M747" s="126">
        <v>0</v>
      </c>
      <c r="N747" s="126">
        <v>0</v>
      </c>
      <c r="O747" s="22">
        <v>29822800</v>
      </c>
      <c r="P747" s="36">
        <f t="shared" si="81"/>
        <v>8181.38922418523</v>
      </c>
      <c r="Q747" s="29">
        <v>9673</v>
      </c>
      <c r="R747" s="75" t="s">
        <v>83</v>
      </c>
    </row>
    <row r="748" spans="1:18" s="10" customFormat="1" ht="19.5" customHeight="1">
      <c r="A748" s="50" t="s">
        <v>1599</v>
      </c>
      <c r="B748" s="51" t="s">
        <v>765</v>
      </c>
      <c r="C748" s="50">
        <v>1960</v>
      </c>
      <c r="D748" s="40" t="s">
        <v>30</v>
      </c>
      <c r="E748" s="40" t="s">
        <v>29</v>
      </c>
      <c r="F748" s="52">
        <v>2</v>
      </c>
      <c r="G748" s="52">
        <v>1</v>
      </c>
      <c r="H748" s="3">
        <v>273.51</v>
      </c>
      <c r="I748" s="36">
        <v>0</v>
      </c>
      <c r="J748" s="36">
        <v>273.51</v>
      </c>
      <c r="K748" s="29">
        <f t="shared" si="82"/>
        <v>2070770</v>
      </c>
      <c r="L748" s="126">
        <v>0</v>
      </c>
      <c r="M748" s="126">
        <v>0</v>
      </c>
      <c r="N748" s="126">
        <v>0</v>
      </c>
      <c r="O748" s="22">
        <v>2070770</v>
      </c>
      <c r="P748" s="36">
        <f t="shared" si="81"/>
        <v>7571.094292713246</v>
      </c>
      <c r="Q748" s="29">
        <v>9673</v>
      </c>
      <c r="R748" s="55" t="s">
        <v>85</v>
      </c>
    </row>
    <row r="749" spans="1:18" s="10" customFormat="1" ht="19.5" customHeight="1">
      <c r="A749" s="50" t="s">
        <v>1600</v>
      </c>
      <c r="B749" s="51" t="s">
        <v>766</v>
      </c>
      <c r="C749" s="50">
        <v>1960</v>
      </c>
      <c r="D749" s="40" t="s">
        <v>30</v>
      </c>
      <c r="E749" s="40" t="s">
        <v>29</v>
      </c>
      <c r="F749" s="52">
        <v>2</v>
      </c>
      <c r="G749" s="52">
        <v>1</v>
      </c>
      <c r="H749" s="36">
        <v>280.59</v>
      </c>
      <c r="I749" s="36">
        <v>0</v>
      </c>
      <c r="J749" s="36">
        <v>280.59</v>
      </c>
      <c r="K749" s="29">
        <f t="shared" si="82"/>
        <v>2070770</v>
      </c>
      <c r="L749" s="126">
        <v>0</v>
      </c>
      <c r="M749" s="126">
        <v>0</v>
      </c>
      <c r="N749" s="126">
        <v>0</v>
      </c>
      <c r="O749" s="22">
        <v>2070770</v>
      </c>
      <c r="P749" s="36">
        <f t="shared" si="81"/>
        <v>7380.056309918387</v>
      </c>
      <c r="Q749" s="29">
        <v>9673</v>
      </c>
      <c r="R749" s="55" t="s">
        <v>85</v>
      </c>
    </row>
    <row r="750" spans="1:21" s="3" customFormat="1" ht="19.5" customHeight="1">
      <c r="A750" s="50" t="s">
        <v>1601</v>
      </c>
      <c r="B750" s="51" t="s">
        <v>767</v>
      </c>
      <c r="C750" s="50">
        <v>1941</v>
      </c>
      <c r="D750" s="40" t="s">
        <v>30</v>
      </c>
      <c r="E750" s="40" t="s">
        <v>29</v>
      </c>
      <c r="F750" s="52">
        <v>3</v>
      </c>
      <c r="G750" s="52">
        <v>1</v>
      </c>
      <c r="H750" s="36">
        <v>809.79</v>
      </c>
      <c r="I750" s="36">
        <v>409.69</v>
      </c>
      <c r="J750" s="36">
        <v>400.1</v>
      </c>
      <c r="K750" s="29">
        <f t="shared" si="82"/>
        <v>2865360.33</v>
      </c>
      <c r="L750" s="126">
        <v>0</v>
      </c>
      <c r="M750" s="126">
        <v>0</v>
      </c>
      <c r="N750" s="126">
        <v>0</v>
      </c>
      <c r="O750" s="22">
        <v>2865360.33</v>
      </c>
      <c r="P750" s="36">
        <f t="shared" si="81"/>
        <v>3538.3992516578373</v>
      </c>
      <c r="Q750" s="29">
        <v>9673</v>
      </c>
      <c r="R750" s="55" t="s">
        <v>83</v>
      </c>
      <c r="S750" s="10"/>
      <c r="T750" s="10"/>
      <c r="U750" s="10"/>
    </row>
    <row r="751" spans="1:21" s="3" customFormat="1" ht="19.5" customHeight="1">
      <c r="A751" s="50" t="s">
        <v>1602</v>
      </c>
      <c r="B751" s="51" t="s">
        <v>768</v>
      </c>
      <c r="C751" s="50">
        <v>1956</v>
      </c>
      <c r="D751" s="40" t="s">
        <v>30</v>
      </c>
      <c r="E751" s="40" t="s">
        <v>29</v>
      </c>
      <c r="F751" s="52">
        <v>4</v>
      </c>
      <c r="G751" s="52">
        <v>3</v>
      </c>
      <c r="H751" s="36">
        <v>1741.9</v>
      </c>
      <c r="I751" s="36">
        <v>314.9</v>
      </c>
      <c r="J751" s="36">
        <v>1427</v>
      </c>
      <c r="K751" s="29">
        <f t="shared" si="82"/>
        <v>15249681.3</v>
      </c>
      <c r="L751" s="126">
        <v>0</v>
      </c>
      <c r="M751" s="126">
        <v>0</v>
      </c>
      <c r="N751" s="126">
        <v>0</v>
      </c>
      <c r="O751" s="22">
        <v>15249681.3</v>
      </c>
      <c r="P751" s="36">
        <f t="shared" si="81"/>
        <v>8754.625007176071</v>
      </c>
      <c r="Q751" s="29">
        <v>9673</v>
      </c>
      <c r="R751" s="55" t="s">
        <v>83</v>
      </c>
      <c r="S751" s="10"/>
      <c r="T751" s="10"/>
      <c r="U751" s="10"/>
    </row>
    <row r="752" spans="1:18" s="10" customFormat="1" ht="19.5" customHeight="1">
      <c r="A752" s="50" t="s">
        <v>1603</v>
      </c>
      <c r="B752" s="51" t="s">
        <v>769</v>
      </c>
      <c r="C752" s="50">
        <v>1955</v>
      </c>
      <c r="D752" s="40" t="s">
        <v>30</v>
      </c>
      <c r="E752" s="40" t="s">
        <v>29</v>
      </c>
      <c r="F752" s="52">
        <v>4</v>
      </c>
      <c r="G752" s="52">
        <v>5</v>
      </c>
      <c r="H752" s="36">
        <v>3659.7</v>
      </c>
      <c r="I752" s="36">
        <v>596.2</v>
      </c>
      <c r="J752" s="36">
        <v>3063.5</v>
      </c>
      <c r="K752" s="29">
        <f t="shared" si="82"/>
        <v>9782091.9</v>
      </c>
      <c r="L752" s="126">
        <v>0</v>
      </c>
      <c r="M752" s="126">
        <v>0</v>
      </c>
      <c r="N752" s="126">
        <v>0</v>
      </c>
      <c r="O752" s="22">
        <v>9782091.9</v>
      </c>
      <c r="P752" s="36">
        <f t="shared" si="81"/>
        <v>2672.921796868596</v>
      </c>
      <c r="Q752" s="29">
        <v>9673</v>
      </c>
      <c r="R752" s="55" t="s">
        <v>83</v>
      </c>
    </row>
    <row r="753" spans="1:21" s="3" customFormat="1" ht="19.5" customHeight="1">
      <c r="A753" s="50" t="s">
        <v>1604</v>
      </c>
      <c r="B753" s="51" t="s">
        <v>770</v>
      </c>
      <c r="C753" s="50">
        <v>1947</v>
      </c>
      <c r="D753" s="40" t="s">
        <v>30</v>
      </c>
      <c r="E753" s="40" t="s">
        <v>29</v>
      </c>
      <c r="F753" s="52">
        <v>3</v>
      </c>
      <c r="G753" s="52">
        <v>1</v>
      </c>
      <c r="H753" s="36">
        <v>342.97</v>
      </c>
      <c r="I753" s="36">
        <v>0</v>
      </c>
      <c r="J753" s="36">
        <v>342.97</v>
      </c>
      <c r="K753" s="29">
        <f t="shared" si="82"/>
        <v>1732388.19</v>
      </c>
      <c r="L753" s="126">
        <v>0</v>
      </c>
      <c r="M753" s="126">
        <v>0</v>
      </c>
      <c r="N753" s="126">
        <v>0</v>
      </c>
      <c r="O753" s="22">
        <v>1732388.19</v>
      </c>
      <c r="P753" s="36">
        <f t="shared" si="81"/>
        <v>5051.1362218269815</v>
      </c>
      <c r="Q753" s="29">
        <v>9673</v>
      </c>
      <c r="R753" s="55" t="s">
        <v>83</v>
      </c>
      <c r="S753" s="10"/>
      <c r="T753" s="10"/>
      <c r="U753" s="10"/>
    </row>
    <row r="754" spans="1:21" s="3" customFormat="1" ht="19.5" customHeight="1">
      <c r="A754" s="50" t="s">
        <v>1605</v>
      </c>
      <c r="B754" s="51" t="s">
        <v>771</v>
      </c>
      <c r="C754" s="50">
        <v>1958</v>
      </c>
      <c r="D754" s="40" t="s">
        <v>30</v>
      </c>
      <c r="E754" s="40" t="s">
        <v>29</v>
      </c>
      <c r="F754" s="52">
        <v>4</v>
      </c>
      <c r="G754" s="52">
        <v>4</v>
      </c>
      <c r="H754" s="54">
        <v>4231</v>
      </c>
      <c r="I754" s="54">
        <v>496.4</v>
      </c>
      <c r="J754" s="54">
        <v>2758.6</v>
      </c>
      <c r="K754" s="29">
        <f t="shared" si="82"/>
        <v>24375737</v>
      </c>
      <c r="L754" s="126">
        <v>0</v>
      </c>
      <c r="M754" s="126">
        <v>0</v>
      </c>
      <c r="N754" s="126">
        <v>0</v>
      </c>
      <c r="O754" s="22">
        <v>24375737</v>
      </c>
      <c r="P754" s="36">
        <f t="shared" si="81"/>
        <v>5761.223587804301</v>
      </c>
      <c r="Q754" s="29">
        <v>9673</v>
      </c>
      <c r="R754" s="75" t="s">
        <v>84</v>
      </c>
      <c r="S754" s="10"/>
      <c r="T754" s="10"/>
      <c r="U754" s="10"/>
    </row>
    <row r="755" spans="1:21" s="3" customFormat="1" ht="19.5" customHeight="1">
      <c r="A755" s="50" t="s">
        <v>1606</v>
      </c>
      <c r="B755" s="51" t="s">
        <v>772</v>
      </c>
      <c r="C755" s="50">
        <v>1955</v>
      </c>
      <c r="D755" s="40" t="s">
        <v>30</v>
      </c>
      <c r="E755" s="40" t="s">
        <v>29</v>
      </c>
      <c r="F755" s="52">
        <v>4</v>
      </c>
      <c r="G755" s="52">
        <v>4</v>
      </c>
      <c r="H755" s="36">
        <v>1878.37</v>
      </c>
      <c r="I755" s="36">
        <v>0</v>
      </c>
      <c r="J755" s="36">
        <v>1878.37</v>
      </c>
      <c r="K755" s="29">
        <f t="shared" si="82"/>
        <v>5458803.99</v>
      </c>
      <c r="L755" s="126">
        <v>0</v>
      </c>
      <c r="M755" s="126">
        <v>0</v>
      </c>
      <c r="N755" s="126">
        <v>0</v>
      </c>
      <c r="O755" s="22">
        <v>5458803.99</v>
      </c>
      <c r="P755" s="36">
        <f t="shared" si="81"/>
        <v>2906.138827813477</v>
      </c>
      <c r="Q755" s="29">
        <v>9673</v>
      </c>
      <c r="R755" s="55" t="s">
        <v>83</v>
      </c>
      <c r="S755" s="10"/>
      <c r="T755" s="10"/>
      <c r="U755" s="10"/>
    </row>
    <row r="756" spans="1:21" s="3" customFormat="1" ht="19.5" customHeight="1">
      <c r="A756" s="50" t="s">
        <v>1607</v>
      </c>
      <c r="B756" s="51" t="s">
        <v>773</v>
      </c>
      <c r="C756" s="50" t="s">
        <v>974</v>
      </c>
      <c r="D756" s="40" t="s">
        <v>30</v>
      </c>
      <c r="E756" s="40" t="s">
        <v>29</v>
      </c>
      <c r="F756" s="52">
        <v>3</v>
      </c>
      <c r="G756" s="52">
        <v>2</v>
      </c>
      <c r="H756" s="36">
        <v>637.3</v>
      </c>
      <c r="I756" s="36">
        <v>0</v>
      </c>
      <c r="J756" s="36">
        <v>637.3</v>
      </c>
      <c r="K756" s="29">
        <f t="shared" si="82"/>
        <v>4199250</v>
      </c>
      <c r="L756" s="126">
        <v>0</v>
      </c>
      <c r="M756" s="126">
        <v>0</v>
      </c>
      <c r="N756" s="126">
        <v>0</v>
      </c>
      <c r="O756" s="22">
        <v>4199250</v>
      </c>
      <c r="P756" s="36">
        <f t="shared" si="81"/>
        <v>6589.126000313824</v>
      </c>
      <c r="Q756" s="29">
        <v>9673</v>
      </c>
      <c r="R756" s="55" t="s">
        <v>83</v>
      </c>
      <c r="S756" s="10"/>
      <c r="T756" s="10"/>
      <c r="U756" s="10"/>
    </row>
    <row r="757" spans="1:18" s="10" customFormat="1" ht="19.5" customHeight="1">
      <c r="A757" s="50" t="s">
        <v>1608</v>
      </c>
      <c r="B757" s="127" t="s">
        <v>774</v>
      </c>
      <c r="C757" s="50">
        <v>1960</v>
      </c>
      <c r="D757" s="40" t="s">
        <v>30</v>
      </c>
      <c r="E757" s="40" t="s">
        <v>29</v>
      </c>
      <c r="F757" s="52">
        <v>3</v>
      </c>
      <c r="G757" s="52">
        <v>2</v>
      </c>
      <c r="H757" s="36">
        <v>652.7</v>
      </c>
      <c r="I757" s="36">
        <v>0</v>
      </c>
      <c r="J757" s="36">
        <v>652.7</v>
      </c>
      <c r="K757" s="29">
        <f t="shared" si="82"/>
        <v>6390800</v>
      </c>
      <c r="L757" s="126">
        <v>0</v>
      </c>
      <c r="M757" s="126">
        <v>0</v>
      </c>
      <c r="N757" s="126">
        <v>0</v>
      </c>
      <c r="O757" s="22">
        <v>6390800</v>
      </c>
      <c r="P757" s="36">
        <f t="shared" si="81"/>
        <v>9791.328328481692</v>
      </c>
      <c r="Q757" s="29">
        <v>9673</v>
      </c>
      <c r="R757" s="55" t="s">
        <v>85</v>
      </c>
    </row>
    <row r="758" spans="1:21" s="3" customFormat="1" ht="19.5" customHeight="1">
      <c r="A758" s="50" t="s">
        <v>1609</v>
      </c>
      <c r="B758" s="127" t="s">
        <v>775</v>
      </c>
      <c r="C758" s="50">
        <v>1959</v>
      </c>
      <c r="D758" s="40" t="s">
        <v>30</v>
      </c>
      <c r="E758" s="40" t="s">
        <v>29</v>
      </c>
      <c r="F758" s="52">
        <v>3</v>
      </c>
      <c r="G758" s="52">
        <v>1</v>
      </c>
      <c r="H758" s="36">
        <v>989.3</v>
      </c>
      <c r="I758" s="36">
        <v>55.8</v>
      </c>
      <c r="J758" s="36">
        <v>933.5</v>
      </c>
      <c r="K758" s="29">
        <f t="shared" si="82"/>
        <v>6072800</v>
      </c>
      <c r="L758" s="126">
        <v>0</v>
      </c>
      <c r="M758" s="126">
        <v>0</v>
      </c>
      <c r="N758" s="126">
        <v>0</v>
      </c>
      <c r="O758" s="22">
        <v>6072800</v>
      </c>
      <c r="P758" s="36">
        <f t="shared" si="81"/>
        <v>6138.481754776105</v>
      </c>
      <c r="Q758" s="29">
        <v>9673</v>
      </c>
      <c r="R758" s="55" t="s">
        <v>84</v>
      </c>
      <c r="S758" s="10"/>
      <c r="T758" s="10"/>
      <c r="U758" s="10"/>
    </row>
    <row r="759" spans="1:21" s="3" customFormat="1" ht="19.5" customHeight="1">
      <c r="A759" s="50" t="s">
        <v>1610</v>
      </c>
      <c r="B759" s="127" t="s">
        <v>776</v>
      </c>
      <c r="C759" s="50">
        <v>1959</v>
      </c>
      <c r="D759" s="40" t="s">
        <v>30</v>
      </c>
      <c r="E759" s="40" t="s">
        <v>29</v>
      </c>
      <c r="F759" s="52">
        <v>4</v>
      </c>
      <c r="G759" s="52">
        <v>4</v>
      </c>
      <c r="H759" s="36">
        <v>1938.28</v>
      </c>
      <c r="I759" s="36">
        <v>311.9</v>
      </c>
      <c r="J759" s="36">
        <v>1626.38</v>
      </c>
      <c r="K759" s="29">
        <f t="shared" si="82"/>
        <v>5267200</v>
      </c>
      <c r="L759" s="126">
        <v>0</v>
      </c>
      <c r="M759" s="126">
        <v>0</v>
      </c>
      <c r="N759" s="126">
        <v>0</v>
      </c>
      <c r="O759" s="22">
        <v>5267200</v>
      </c>
      <c r="P759" s="36">
        <f t="shared" si="81"/>
        <v>2717.460841570877</v>
      </c>
      <c r="Q759" s="29">
        <v>9673</v>
      </c>
      <c r="R759" s="55" t="s">
        <v>84</v>
      </c>
      <c r="S759" s="10"/>
      <c r="T759" s="10"/>
      <c r="U759" s="10"/>
    </row>
    <row r="760" spans="1:21" s="3" customFormat="1" ht="19.5" customHeight="1">
      <c r="A760" s="50" t="s">
        <v>1611</v>
      </c>
      <c r="B760" s="127" t="s">
        <v>777</v>
      </c>
      <c r="C760" s="50">
        <v>1955</v>
      </c>
      <c r="D760" s="40" t="s">
        <v>30</v>
      </c>
      <c r="E760" s="40" t="s">
        <v>29</v>
      </c>
      <c r="F760" s="52">
        <v>4</v>
      </c>
      <c r="G760" s="52">
        <v>3</v>
      </c>
      <c r="H760" s="36">
        <v>2047.48</v>
      </c>
      <c r="I760" s="36">
        <v>369.85</v>
      </c>
      <c r="J760" s="36">
        <v>1677.63</v>
      </c>
      <c r="K760" s="29">
        <f t="shared" si="82"/>
        <v>5590500</v>
      </c>
      <c r="L760" s="126">
        <v>0</v>
      </c>
      <c r="M760" s="126">
        <v>0</v>
      </c>
      <c r="N760" s="126">
        <v>0</v>
      </c>
      <c r="O760" s="22">
        <v>5590500</v>
      </c>
      <c r="P760" s="36">
        <f t="shared" si="81"/>
        <v>2730.4296012659465</v>
      </c>
      <c r="Q760" s="29">
        <v>9673</v>
      </c>
      <c r="R760" s="55" t="s">
        <v>83</v>
      </c>
      <c r="S760" s="10"/>
      <c r="T760" s="10"/>
      <c r="U760" s="10"/>
    </row>
    <row r="761" spans="1:21" s="3" customFormat="1" ht="19.5" customHeight="1">
      <c r="A761" s="50" t="s">
        <v>1612</v>
      </c>
      <c r="B761" s="127" t="s">
        <v>778</v>
      </c>
      <c r="C761" s="50">
        <v>1960</v>
      </c>
      <c r="D761" s="40" t="s">
        <v>30</v>
      </c>
      <c r="E761" s="40" t="s">
        <v>29</v>
      </c>
      <c r="F761" s="52">
        <v>5</v>
      </c>
      <c r="G761" s="52">
        <v>4</v>
      </c>
      <c r="H761" s="36">
        <v>3190.4</v>
      </c>
      <c r="I761" s="36">
        <v>114.8</v>
      </c>
      <c r="J761" s="36">
        <v>3075.6</v>
      </c>
      <c r="K761" s="29">
        <f t="shared" si="82"/>
        <v>6433200</v>
      </c>
      <c r="L761" s="126">
        <v>0</v>
      </c>
      <c r="M761" s="126">
        <v>0</v>
      </c>
      <c r="N761" s="126">
        <v>0</v>
      </c>
      <c r="O761" s="22">
        <v>6433200</v>
      </c>
      <c r="P761" s="36">
        <f t="shared" si="81"/>
        <v>2016.4242728184554</v>
      </c>
      <c r="Q761" s="29">
        <v>9673</v>
      </c>
      <c r="R761" s="55" t="s">
        <v>85</v>
      </c>
      <c r="S761" s="10"/>
      <c r="T761" s="10"/>
      <c r="U761" s="10"/>
    </row>
    <row r="762" spans="1:21" s="3" customFormat="1" ht="19.5" customHeight="1">
      <c r="A762" s="50" t="s">
        <v>1613</v>
      </c>
      <c r="B762" s="127" t="s">
        <v>779</v>
      </c>
      <c r="C762" s="50">
        <v>1960</v>
      </c>
      <c r="D762" s="40" t="s">
        <v>30</v>
      </c>
      <c r="E762" s="40" t="s">
        <v>29</v>
      </c>
      <c r="F762" s="52">
        <v>5</v>
      </c>
      <c r="G762" s="52">
        <v>4</v>
      </c>
      <c r="H762" s="36">
        <v>3167.72</v>
      </c>
      <c r="I762" s="36">
        <v>68.9</v>
      </c>
      <c r="J762" s="36">
        <v>3098.82</v>
      </c>
      <c r="K762" s="29">
        <f t="shared" si="82"/>
        <v>6396100</v>
      </c>
      <c r="L762" s="126">
        <v>0</v>
      </c>
      <c r="M762" s="126">
        <v>0</v>
      </c>
      <c r="N762" s="126">
        <v>0</v>
      </c>
      <c r="O762" s="22">
        <v>6396100</v>
      </c>
      <c r="P762" s="36">
        <f t="shared" si="81"/>
        <v>2019.1494197719496</v>
      </c>
      <c r="Q762" s="29">
        <v>9673</v>
      </c>
      <c r="R762" s="55" t="s">
        <v>85</v>
      </c>
      <c r="S762" s="10"/>
      <c r="T762" s="10"/>
      <c r="U762" s="10"/>
    </row>
    <row r="763" spans="1:21" s="3" customFormat="1" ht="19.5" customHeight="1">
      <c r="A763" s="50" t="s">
        <v>1614</v>
      </c>
      <c r="B763" s="51" t="s">
        <v>780</v>
      </c>
      <c r="C763" s="50">
        <v>1956</v>
      </c>
      <c r="D763" s="40" t="s">
        <v>30</v>
      </c>
      <c r="E763" s="40" t="s">
        <v>29</v>
      </c>
      <c r="F763" s="52">
        <v>2</v>
      </c>
      <c r="G763" s="52">
        <v>2</v>
      </c>
      <c r="H763" s="36">
        <v>219.9</v>
      </c>
      <c r="I763" s="36">
        <v>105.1</v>
      </c>
      <c r="J763" s="36">
        <v>114.8</v>
      </c>
      <c r="K763" s="29">
        <f t="shared" si="82"/>
        <v>2535580</v>
      </c>
      <c r="L763" s="126">
        <v>0</v>
      </c>
      <c r="M763" s="126">
        <v>0</v>
      </c>
      <c r="N763" s="126">
        <v>0</v>
      </c>
      <c r="O763" s="22">
        <v>2535580</v>
      </c>
      <c r="P763" s="36">
        <f t="shared" si="81"/>
        <v>11530.604820372897</v>
      </c>
      <c r="Q763" s="29">
        <v>9673</v>
      </c>
      <c r="R763" s="55" t="s">
        <v>83</v>
      </c>
      <c r="S763" s="10"/>
      <c r="T763" s="10"/>
      <c r="U763" s="10"/>
    </row>
    <row r="764" spans="1:21" s="3" customFormat="1" ht="19.5" customHeight="1">
      <c r="A764" s="50" t="s">
        <v>1615</v>
      </c>
      <c r="B764" s="51" t="s">
        <v>781</v>
      </c>
      <c r="C764" s="50">
        <v>1957</v>
      </c>
      <c r="D764" s="40" t="s">
        <v>30</v>
      </c>
      <c r="E764" s="40" t="s">
        <v>29</v>
      </c>
      <c r="F764" s="52">
        <v>2</v>
      </c>
      <c r="G764" s="52">
        <v>2</v>
      </c>
      <c r="H764" s="36">
        <v>393.3</v>
      </c>
      <c r="I764" s="36">
        <v>0</v>
      </c>
      <c r="J764" s="36">
        <v>393.3</v>
      </c>
      <c r="K764" s="29">
        <f t="shared" si="82"/>
        <v>2945800</v>
      </c>
      <c r="L764" s="126">
        <v>0</v>
      </c>
      <c r="M764" s="126">
        <v>0</v>
      </c>
      <c r="N764" s="126">
        <v>0</v>
      </c>
      <c r="O764" s="22">
        <v>2945800</v>
      </c>
      <c r="P764" s="36">
        <f t="shared" si="81"/>
        <v>7489.956775997965</v>
      </c>
      <c r="Q764" s="29">
        <v>9673</v>
      </c>
      <c r="R764" s="55" t="s">
        <v>83</v>
      </c>
      <c r="S764" s="10"/>
      <c r="T764" s="10"/>
      <c r="U764" s="10"/>
    </row>
    <row r="765" spans="1:21" s="3" customFormat="1" ht="19.5" customHeight="1">
      <c r="A765" s="50" t="s">
        <v>1616</v>
      </c>
      <c r="B765" s="51" t="s">
        <v>782</v>
      </c>
      <c r="C765" s="50">
        <v>1959</v>
      </c>
      <c r="D765" s="40" t="s">
        <v>30</v>
      </c>
      <c r="E765" s="40" t="s">
        <v>29</v>
      </c>
      <c r="F765" s="52">
        <v>3</v>
      </c>
      <c r="G765" s="52">
        <v>3</v>
      </c>
      <c r="H765" s="36">
        <v>1147.8</v>
      </c>
      <c r="I765" s="36">
        <v>165.7</v>
      </c>
      <c r="J765" s="36">
        <v>982.1</v>
      </c>
      <c r="K765" s="29">
        <f t="shared" si="82"/>
        <v>3685710.6</v>
      </c>
      <c r="L765" s="126">
        <v>0</v>
      </c>
      <c r="M765" s="126">
        <v>0</v>
      </c>
      <c r="N765" s="126">
        <v>0</v>
      </c>
      <c r="O765" s="22">
        <v>3685710.6</v>
      </c>
      <c r="P765" s="36">
        <f t="shared" si="81"/>
        <v>3211.108729743858</v>
      </c>
      <c r="Q765" s="29">
        <v>9673</v>
      </c>
      <c r="R765" s="55" t="s">
        <v>84</v>
      </c>
      <c r="S765" s="10"/>
      <c r="T765" s="10"/>
      <c r="U765" s="10"/>
    </row>
    <row r="766" spans="1:21" s="3" customFormat="1" ht="19.5" customHeight="1">
      <c r="A766" s="50" t="s">
        <v>1617</v>
      </c>
      <c r="B766" s="51" t="s">
        <v>783</v>
      </c>
      <c r="C766" s="50">
        <v>1958</v>
      </c>
      <c r="D766" s="40" t="s">
        <v>30</v>
      </c>
      <c r="E766" s="40" t="s">
        <v>29</v>
      </c>
      <c r="F766" s="52">
        <v>4</v>
      </c>
      <c r="G766" s="52">
        <v>3</v>
      </c>
      <c r="H766" s="36">
        <v>2386.5</v>
      </c>
      <c r="I766" s="36">
        <v>866.8</v>
      </c>
      <c r="J766" s="36">
        <v>1519.7</v>
      </c>
      <c r="K766" s="29">
        <f t="shared" si="82"/>
        <v>6692035.5</v>
      </c>
      <c r="L766" s="126">
        <v>0</v>
      </c>
      <c r="M766" s="126">
        <v>0</v>
      </c>
      <c r="N766" s="126">
        <v>0</v>
      </c>
      <c r="O766" s="22">
        <v>6692035.5</v>
      </c>
      <c r="P766" s="36">
        <f t="shared" si="81"/>
        <v>2804.1213073538656</v>
      </c>
      <c r="Q766" s="29">
        <v>9673</v>
      </c>
      <c r="R766" s="75" t="s">
        <v>84</v>
      </c>
      <c r="S766" s="10"/>
      <c r="T766" s="10"/>
      <c r="U766" s="10"/>
    </row>
    <row r="767" spans="1:21" s="3" customFormat="1" ht="19.5" customHeight="1">
      <c r="A767" s="50" t="s">
        <v>1618</v>
      </c>
      <c r="B767" s="51" t="s">
        <v>784</v>
      </c>
      <c r="C767" s="50">
        <v>1947</v>
      </c>
      <c r="D767" s="40" t="s">
        <v>30</v>
      </c>
      <c r="E767" s="40" t="s">
        <v>29</v>
      </c>
      <c r="F767" s="52">
        <v>2</v>
      </c>
      <c r="G767" s="52">
        <v>2</v>
      </c>
      <c r="H767" s="36">
        <v>496.56</v>
      </c>
      <c r="I767" s="36">
        <v>157.64</v>
      </c>
      <c r="J767" s="36">
        <v>338.92</v>
      </c>
      <c r="K767" s="29">
        <f t="shared" si="82"/>
        <v>4481952.39</v>
      </c>
      <c r="L767" s="126">
        <v>0</v>
      </c>
      <c r="M767" s="126">
        <v>0</v>
      </c>
      <c r="N767" s="126">
        <v>0</v>
      </c>
      <c r="O767" s="22">
        <v>4481952.39</v>
      </c>
      <c r="P767" s="36">
        <f t="shared" si="81"/>
        <v>9026.003685355243</v>
      </c>
      <c r="Q767" s="29">
        <v>9673</v>
      </c>
      <c r="R767" s="55" t="s">
        <v>83</v>
      </c>
      <c r="S767" s="10"/>
      <c r="T767" s="10"/>
      <c r="U767" s="10"/>
    </row>
    <row r="768" spans="1:21" s="3" customFormat="1" ht="19.5" customHeight="1">
      <c r="A768" s="50" t="s">
        <v>1619</v>
      </c>
      <c r="B768" s="51" t="s">
        <v>785</v>
      </c>
      <c r="C768" s="50">
        <v>1959</v>
      </c>
      <c r="D768" s="40" t="s">
        <v>30</v>
      </c>
      <c r="E768" s="40" t="s">
        <v>29</v>
      </c>
      <c r="F768" s="52">
        <v>3</v>
      </c>
      <c r="G768" s="52">
        <v>1</v>
      </c>
      <c r="H768" s="36">
        <v>1125.91</v>
      </c>
      <c r="I768" s="36">
        <v>62.6</v>
      </c>
      <c r="J768" s="36">
        <v>1063.31</v>
      </c>
      <c r="K768" s="29">
        <f t="shared" si="82"/>
        <v>3632583.57</v>
      </c>
      <c r="L768" s="126">
        <v>0</v>
      </c>
      <c r="M768" s="126">
        <v>0</v>
      </c>
      <c r="N768" s="126">
        <v>0</v>
      </c>
      <c r="O768" s="22">
        <v>3632583.57</v>
      </c>
      <c r="P768" s="36">
        <f t="shared" si="81"/>
        <v>3226.3534119068127</v>
      </c>
      <c r="Q768" s="29">
        <v>9673</v>
      </c>
      <c r="R768" s="55" t="s">
        <v>84</v>
      </c>
      <c r="S768" s="10"/>
      <c r="T768" s="10"/>
      <c r="U768" s="10"/>
    </row>
    <row r="769" spans="1:21" s="3" customFormat="1" ht="19.5" customHeight="1">
      <c r="A769" s="50" t="s">
        <v>1620</v>
      </c>
      <c r="B769" s="51" t="s">
        <v>786</v>
      </c>
      <c r="C769" s="50">
        <v>1959</v>
      </c>
      <c r="D769" s="40" t="s">
        <v>30</v>
      </c>
      <c r="E769" s="40" t="s">
        <v>29</v>
      </c>
      <c r="F769" s="52">
        <v>3</v>
      </c>
      <c r="G769" s="52">
        <v>3</v>
      </c>
      <c r="H769" s="36">
        <v>1061.8</v>
      </c>
      <c r="I769" s="36">
        <v>90.9</v>
      </c>
      <c r="J769" s="36">
        <v>970.9</v>
      </c>
      <c r="K769" s="29">
        <f t="shared" si="82"/>
        <v>3476988.6</v>
      </c>
      <c r="L769" s="126">
        <v>0</v>
      </c>
      <c r="M769" s="126">
        <v>0</v>
      </c>
      <c r="N769" s="126">
        <v>0</v>
      </c>
      <c r="O769" s="22">
        <v>3476988.6</v>
      </c>
      <c r="P769" s="36">
        <f t="shared" si="81"/>
        <v>3274.6172537200982</v>
      </c>
      <c r="Q769" s="29">
        <v>9673</v>
      </c>
      <c r="R769" s="55" t="s">
        <v>84</v>
      </c>
      <c r="S769" s="10"/>
      <c r="T769" s="10"/>
      <c r="U769" s="10"/>
    </row>
    <row r="770" spans="1:21" s="3" customFormat="1" ht="19.5" customHeight="1">
      <c r="A770" s="50" t="s">
        <v>1621</v>
      </c>
      <c r="B770" s="51" t="s">
        <v>787</v>
      </c>
      <c r="C770" s="50">
        <v>1960</v>
      </c>
      <c r="D770" s="40" t="s">
        <v>30</v>
      </c>
      <c r="E770" s="40" t="s">
        <v>29</v>
      </c>
      <c r="F770" s="52">
        <v>3</v>
      </c>
      <c r="G770" s="52">
        <v>3</v>
      </c>
      <c r="H770" s="36">
        <v>1093.91</v>
      </c>
      <c r="I770" s="36">
        <v>137.4</v>
      </c>
      <c r="J770" s="36">
        <v>956.51</v>
      </c>
      <c r="K770" s="29">
        <f t="shared" si="82"/>
        <v>3554919.57</v>
      </c>
      <c r="L770" s="126">
        <v>0</v>
      </c>
      <c r="M770" s="126">
        <v>0</v>
      </c>
      <c r="N770" s="126">
        <v>0</v>
      </c>
      <c r="O770" s="22">
        <v>3554919.57</v>
      </c>
      <c r="P770" s="36">
        <f t="shared" si="81"/>
        <v>3249.736788218409</v>
      </c>
      <c r="Q770" s="29">
        <v>9673</v>
      </c>
      <c r="R770" s="55" t="s">
        <v>85</v>
      </c>
      <c r="S770" s="10"/>
      <c r="T770" s="10"/>
      <c r="U770" s="10"/>
    </row>
    <row r="771" spans="1:21" s="3" customFormat="1" ht="19.5" customHeight="1">
      <c r="A771" s="50" t="s">
        <v>1222</v>
      </c>
      <c r="B771" s="51" t="s">
        <v>788</v>
      </c>
      <c r="C771" s="50">
        <v>1960</v>
      </c>
      <c r="D771" s="40" t="s">
        <v>30</v>
      </c>
      <c r="E771" s="40" t="s">
        <v>29</v>
      </c>
      <c r="F771" s="52">
        <v>2</v>
      </c>
      <c r="G771" s="52">
        <v>3</v>
      </c>
      <c r="H771" s="36">
        <v>563.56</v>
      </c>
      <c r="I771" s="36">
        <v>0</v>
      </c>
      <c r="J771" s="36">
        <v>563.56</v>
      </c>
      <c r="K771" s="29">
        <f t="shared" si="82"/>
        <v>3538870</v>
      </c>
      <c r="L771" s="126">
        <v>0</v>
      </c>
      <c r="M771" s="126">
        <v>0</v>
      </c>
      <c r="N771" s="126">
        <v>0</v>
      </c>
      <c r="O771" s="22">
        <v>3538870</v>
      </c>
      <c r="P771" s="36">
        <f t="shared" si="81"/>
        <v>6279.491092341544</v>
      </c>
      <c r="Q771" s="29">
        <v>9673</v>
      </c>
      <c r="R771" s="55" t="s">
        <v>85</v>
      </c>
      <c r="S771" s="10"/>
      <c r="T771" s="10"/>
      <c r="U771" s="10"/>
    </row>
    <row r="772" spans="1:21" s="3" customFormat="1" ht="19.5" customHeight="1">
      <c r="A772" s="50" t="s">
        <v>1622</v>
      </c>
      <c r="B772" s="51" t="s">
        <v>789</v>
      </c>
      <c r="C772" s="50">
        <v>1958</v>
      </c>
      <c r="D772" s="40" t="s">
        <v>30</v>
      </c>
      <c r="E772" s="40" t="s">
        <v>29</v>
      </c>
      <c r="F772" s="52">
        <v>2</v>
      </c>
      <c r="G772" s="52">
        <v>1</v>
      </c>
      <c r="H772" s="36">
        <v>278.3</v>
      </c>
      <c r="I772" s="36">
        <v>0</v>
      </c>
      <c r="J772" s="36">
        <v>278.3</v>
      </c>
      <c r="K772" s="29">
        <f t="shared" si="82"/>
        <v>2357500</v>
      </c>
      <c r="L772" s="126">
        <v>0</v>
      </c>
      <c r="M772" s="126">
        <v>0</v>
      </c>
      <c r="N772" s="126">
        <v>0</v>
      </c>
      <c r="O772" s="22">
        <v>2357500</v>
      </c>
      <c r="P772" s="36">
        <f t="shared" si="81"/>
        <v>8471.07438016529</v>
      </c>
      <c r="Q772" s="29">
        <v>9673</v>
      </c>
      <c r="R772" s="75" t="s">
        <v>84</v>
      </c>
      <c r="S772" s="10"/>
      <c r="T772" s="10"/>
      <c r="U772" s="10"/>
    </row>
    <row r="773" spans="1:21" s="3" customFormat="1" ht="19.5" customHeight="1">
      <c r="A773" s="50" t="s">
        <v>1623</v>
      </c>
      <c r="B773" s="51" t="s">
        <v>790</v>
      </c>
      <c r="C773" s="50">
        <v>1959</v>
      </c>
      <c r="D773" s="40" t="s">
        <v>30</v>
      </c>
      <c r="E773" s="40" t="s">
        <v>29</v>
      </c>
      <c r="F773" s="52">
        <v>2</v>
      </c>
      <c r="G773" s="52">
        <v>1</v>
      </c>
      <c r="H773" s="36">
        <v>279</v>
      </c>
      <c r="I773" s="36">
        <v>0</v>
      </c>
      <c r="J773" s="36">
        <v>279</v>
      </c>
      <c r="K773" s="29">
        <f t="shared" si="82"/>
        <v>2373400</v>
      </c>
      <c r="L773" s="126">
        <v>0</v>
      </c>
      <c r="M773" s="126">
        <v>0</v>
      </c>
      <c r="N773" s="126">
        <v>0</v>
      </c>
      <c r="O773" s="22">
        <v>2373400</v>
      </c>
      <c r="P773" s="36">
        <f t="shared" si="81"/>
        <v>8506.810035842294</v>
      </c>
      <c r="Q773" s="29">
        <v>9673</v>
      </c>
      <c r="R773" s="55" t="s">
        <v>84</v>
      </c>
      <c r="S773" s="10"/>
      <c r="T773" s="10"/>
      <c r="U773" s="10"/>
    </row>
    <row r="774" spans="1:21" s="3" customFormat="1" ht="19.5" customHeight="1">
      <c r="A774" s="50" t="s">
        <v>1624</v>
      </c>
      <c r="B774" s="51" t="s">
        <v>791</v>
      </c>
      <c r="C774" s="50">
        <v>1956</v>
      </c>
      <c r="D774" s="40" t="s">
        <v>30</v>
      </c>
      <c r="E774" s="40" t="s">
        <v>29</v>
      </c>
      <c r="F774" s="52">
        <v>2</v>
      </c>
      <c r="G774" s="52">
        <v>2</v>
      </c>
      <c r="H774" s="36">
        <v>620.43</v>
      </c>
      <c r="I774" s="36">
        <v>0</v>
      </c>
      <c r="J774" s="36">
        <v>620.43</v>
      </c>
      <c r="K774" s="29">
        <f t="shared" si="82"/>
        <v>4052440</v>
      </c>
      <c r="L774" s="126">
        <v>0</v>
      </c>
      <c r="M774" s="126">
        <v>0</v>
      </c>
      <c r="N774" s="126">
        <v>0</v>
      </c>
      <c r="O774" s="22">
        <v>4052440</v>
      </c>
      <c r="P774" s="36">
        <f t="shared" si="81"/>
        <v>6531.663523685186</v>
      </c>
      <c r="Q774" s="29">
        <v>9673</v>
      </c>
      <c r="R774" s="55" t="s">
        <v>83</v>
      </c>
      <c r="S774" s="10"/>
      <c r="T774" s="10"/>
      <c r="U774" s="10"/>
    </row>
    <row r="775" spans="1:21" s="3" customFormat="1" ht="19.5" customHeight="1">
      <c r="A775" s="50" t="s">
        <v>1625</v>
      </c>
      <c r="B775" s="51" t="s">
        <v>792</v>
      </c>
      <c r="C775" s="50">
        <v>1935</v>
      </c>
      <c r="D775" s="40" t="s">
        <v>30</v>
      </c>
      <c r="E775" s="40" t="s">
        <v>29</v>
      </c>
      <c r="F775" s="52">
        <v>2</v>
      </c>
      <c r="G775" s="52">
        <v>2</v>
      </c>
      <c r="H775" s="36">
        <v>549.7</v>
      </c>
      <c r="I775" s="36">
        <v>0</v>
      </c>
      <c r="J775" s="36">
        <v>549.7</v>
      </c>
      <c r="K775" s="29">
        <f t="shared" si="82"/>
        <v>2732750</v>
      </c>
      <c r="L775" s="126">
        <v>0</v>
      </c>
      <c r="M775" s="126">
        <v>0</v>
      </c>
      <c r="N775" s="126">
        <v>0</v>
      </c>
      <c r="O775" s="22">
        <v>2732750</v>
      </c>
      <c r="P775" s="36">
        <f t="shared" si="81"/>
        <v>4971.3480080043655</v>
      </c>
      <c r="Q775" s="29">
        <v>9673</v>
      </c>
      <c r="R775" s="75" t="s">
        <v>83</v>
      </c>
      <c r="S775" s="10"/>
      <c r="T775" s="10"/>
      <c r="U775" s="10"/>
    </row>
    <row r="776" spans="1:21" s="3" customFormat="1" ht="19.5" customHeight="1">
      <c r="A776" s="50" t="s">
        <v>1626</v>
      </c>
      <c r="B776" s="51" t="s">
        <v>793</v>
      </c>
      <c r="C776" s="50">
        <v>1959</v>
      </c>
      <c r="D776" s="40" t="s">
        <v>30</v>
      </c>
      <c r="E776" s="40" t="s">
        <v>29</v>
      </c>
      <c r="F776" s="52">
        <v>2</v>
      </c>
      <c r="G776" s="52">
        <v>2</v>
      </c>
      <c r="H776" s="36">
        <v>849.82</v>
      </c>
      <c r="I776" s="36">
        <v>0</v>
      </c>
      <c r="J776" s="36">
        <v>849.82</v>
      </c>
      <c r="K776" s="29">
        <f t="shared" si="82"/>
        <v>3020000</v>
      </c>
      <c r="L776" s="126">
        <v>0</v>
      </c>
      <c r="M776" s="126">
        <v>0</v>
      </c>
      <c r="N776" s="126">
        <v>0</v>
      </c>
      <c r="O776" s="22">
        <v>3020000</v>
      </c>
      <c r="P776" s="36">
        <f t="shared" si="81"/>
        <v>3553.693723376715</v>
      </c>
      <c r="Q776" s="29">
        <v>9673</v>
      </c>
      <c r="R776" s="55" t="s">
        <v>84</v>
      </c>
      <c r="S776" s="10"/>
      <c r="T776" s="10"/>
      <c r="U776" s="10"/>
    </row>
    <row r="777" spans="1:21" s="3" customFormat="1" ht="19.5" customHeight="1">
      <c r="A777" s="50" t="s">
        <v>1627</v>
      </c>
      <c r="B777" s="51" t="s">
        <v>794</v>
      </c>
      <c r="C777" s="50">
        <v>1957</v>
      </c>
      <c r="D777" s="40" t="s">
        <v>30</v>
      </c>
      <c r="E777" s="40" t="s">
        <v>29</v>
      </c>
      <c r="F777" s="52">
        <v>3</v>
      </c>
      <c r="G777" s="52">
        <v>2</v>
      </c>
      <c r="H777" s="36">
        <v>628.11</v>
      </c>
      <c r="I777" s="36">
        <v>175.1</v>
      </c>
      <c r="J777" s="36">
        <v>453.01</v>
      </c>
      <c r="K777" s="29">
        <f t="shared" si="82"/>
        <v>4186000</v>
      </c>
      <c r="L777" s="126">
        <v>0</v>
      </c>
      <c r="M777" s="126">
        <v>0</v>
      </c>
      <c r="N777" s="126">
        <v>0</v>
      </c>
      <c r="O777" s="22">
        <v>4186000</v>
      </c>
      <c r="P777" s="36">
        <f t="shared" si="81"/>
        <v>6664.437757717597</v>
      </c>
      <c r="Q777" s="29">
        <v>9673</v>
      </c>
      <c r="R777" s="55" t="s">
        <v>83</v>
      </c>
      <c r="S777" s="10"/>
      <c r="T777" s="10"/>
      <c r="U777" s="10"/>
    </row>
    <row r="778" spans="1:21" s="3" customFormat="1" ht="19.5" customHeight="1">
      <c r="A778" s="50" t="s">
        <v>1628</v>
      </c>
      <c r="B778" s="51" t="s">
        <v>795</v>
      </c>
      <c r="C778" s="50">
        <v>1958</v>
      </c>
      <c r="D778" s="40" t="s">
        <v>30</v>
      </c>
      <c r="E778" s="40" t="s">
        <v>29</v>
      </c>
      <c r="F778" s="52">
        <v>2</v>
      </c>
      <c r="G778" s="52">
        <v>1</v>
      </c>
      <c r="H778" s="36">
        <v>369.52</v>
      </c>
      <c r="I778" s="36">
        <v>0</v>
      </c>
      <c r="J778" s="36">
        <v>369.52</v>
      </c>
      <c r="K778" s="29">
        <f t="shared" si="82"/>
        <v>2272700</v>
      </c>
      <c r="L778" s="126">
        <v>0</v>
      </c>
      <c r="M778" s="126">
        <v>0</v>
      </c>
      <c r="N778" s="126">
        <v>0</v>
      </c>
      <c r="O778" s="22">
        <v>2272700</v>
      </c>
      <c r="P778" s="36">
        <f t="shared" si="81"/>
        <v>6150.41134444685</v>
      </c>
      <c r="Q778" s="29">
        <v>9673</v>
      </c>
      <c r="R778" s="75" t="s">
        <v>84</v>
      </c>
      <c r="S778" s="10"/>
      <c r="T778" s="10"/>
      <c r="U778" s="10"/>
    </row>
    <row r="779" spans="1:21" s="3" customFormat="1" ht="19.5" customHeight="1">
      <c r="A779" s="50" t="s">
        <v>1629</v>
      </c>
      <c r="B779" s="51" t="s">
        <v>796</v>
      </c>
      <c r="C779" s="50">
        <v>1955</v>
      </c>
      <c r="D779" s="40" t="s">
        <v>30</v>
      </c>
      <c r="E779" s="40" t="s">
        <v>29</v>
      </c>
      <c r="F779" s="52">
        <v>2</v>
      </c>
      <c r="G779" s="52">
        <v>2</v>
      </c>
      <c r="H779" s="36">
        <v>965.54</v>
      </c>
      <c r="I779" s="36">
        <v>0</v>
      </c>
      <c r="J779" s="36">
        <v>965.54</v>
      </c>
      <c r="K779" s="29">
        <f t="shared" si="82"/>
        <v>4661940</v>
      </c>
      <c r="L779" s="126">
        <v>0</v>
      </c>
      <c r="M779" s="126">
        <v>0</v>
      </c>
      <c r="N779" s="126">
        <v>0</v>
      </c>
      <c r="O779" s="22">
        <v>4661940</v>
      </c>
      <c r="P779" s="36">
        <f t="shared" si="81"/>
        <v>4828.324046647472</v>
      </c>
      <c r="Q779" s="29">
        <v>9673</v>
      </c>
      <c r="R779" s="55" t="s">
        <v>83</v>
      </c>
      <c r="S779" s="10"/>
      <c r="T779" s="10"/>
      <c r="U779" s="10"/>
    </row>
    <row r="780" spans="1:21" s="3" customFormat="1" ht="19.5" customHeight="1">
      <c r="A780" s="50" t="s">
        <v>1630</v>
      </c>
      <c r="B780" s="51" t="s">
        <v>797</v>
      </c>
      <c r="C780" s="50">
        <v>1959</v>
      </c>
      <c r="D780" s="40" t="s">
        <v>30</v>
      </c>
      <c r="E780" s="40" t="s">
        <v>29</v>
      </c>
      <c r="F780" s="52">
        <v>3</v>
      </c>
      <c r="G780" s="52">
        <v>2</v>
      </c>
      <c r="H780" s="36">
        <v>1983.99</v>
      </c>
      <c r="I780" s="36">
        <v>1016.49</v>
      </c>
      <c r="J780" s="36">
        <v>967.5</v>
      </c>
      <c r="K780" s="29">
        <f t="shared" si="82"/>
        <v>3311500</v>
      </c>
      <c r="L780" s="126">
        <v>0</v>
      </c>
      <c r="M780" s="126">
        <v>0</v>
      </c>
      <c r="N780" s="126">
        <v>0</v>
      </c>
      <c r="O780" s="22">
        <v>3311500</v>
      </c>
      <c r="P780" s="36">
        <f t="shared" si="81"/>
        <v>1669.1112354396948</v>
      </c>
      <c r="Q780" s="29">
        <v>9673</v>
      </c>
      <c r="R780" s="55" t="s">
        <v>84</v>
      </c>
      <c r="S780" s="10"/>
      <c r="T780" s="10"/>
      <c r="U780" s="10"/>
    </row>
    <row r="781" spans="1:21" s="3" customFormat="1" ht="19.5" customHeight="1">
      <c r="A781" s="50" t="s">
        <v>1631</v>
      </c>
      <c r="B781" s="51" t="s">
        <v>798</v>
      </c>
      <c r="C781" s="50">
        <v>1948</v>
      </c>
      <c r="D781" s="40" t="s">
        <v>30</v>
      </c>
      <c r="E781" s="40" t="s">
        <v>29</v>
      </c>
      <c r="F781" s="52">
        <v>2</v>
      </c>
      <c r="G781" s="52">
        <v>2</v>
      </c>
      <c r="H781" s="36">
        <v>463.51</v>
      </c>
      <c r="I781" s="36">
        <v>153.89</v>
      </c>
      <c r="J781" s="36">
        <v>309.62</v>
      </c>
      <c r="K781" s="29">
        <f t="shared" si="82"/>
        <v>3671900</v>
      </c>
      <c r="L781" s="126">
        <v>0</v>
      </c>
      <c r="M781" s="126">
        <v>0</v>
      </c>
      <c r="N781" s="126">
        <v>0</v>
      </c>
      <c r="O781" s="22">
        <v>3671900</v>
      </c>
      <c r="P781" s="36">
        <f t="shared" si="81"/>
        <v>7921.9434316411725</v>
      </c>
      <c r="Q781" s="29">
        <v>9673</v>
      </c>
      <c r="R781" s="55" t="s">
        <v>83</v>
      </c>
      <c r="S781" s="10"/>
      <c r="T781" s="10"/>
      <c r="U781" s="10"/>
    </row>
    <row r="782" spans="1:21" s="3" customFormat="1" ht="19.5" customHeight="1">
      <c r="A782" s="50" t="s">
        <v>1632</v>
      </c>
      <c r="B782" s="51" t="s">
        <v>799</v>
      </c>
      <c r="C782" s="50">
        <v>1956</v>
      </c>
      <c r="D782" s="40" t="s">
        <v>30</v>
      </c>
      <c r="E782" s="40" t="s">
        <v>29</v>
      </c>
      <c r="F782" s="52">
        <v>2</v>
      </c>
      <c r="G782" s="52">
        <v>1</v>
      </c>
      <c r="H782" s="36">
        <v>768</v>
      </c>
      <c r="I782" s="36">
        <v>139.2</v>
      </c>
      <c r="J782" s="36">
        <v>628.8</v>
      </c>
      <c r="K782" s="29">
        <f t="shared" si="82"/>
        <v>2235600</v>
      </c>
      <c r="L782" s="126">
        <v>0</v>
      </c>
      <c r="M782" s="126">
        <v>0</v>
      </c>
      <c r="N782" s="126">
        <v>0</v>
      </c>
      <c r="O782" s="22">
        <v>2235600</v>
      </c>
      <c r="P782" s="36">
        <f t="shared" si="81"/>
        <v>2910.9375</v>
      </c>
      <c r="Q782" s="29">
        <v>9673</v>
      </c>
      <c r="R782" s="55" t="s">
        <v>83</v>
      </c>
      <c r="S782" s="10"/>
      <c r="T782" s="10"/>
      <c r="U782" s="10"/>
    </row>
    <row r="783" spans="1:21" s="3" customFormat="1" ht="19.5" customHeight="1">
      <c r="A783" s="50" t="s">
        <v>1633</v>
      </c>
      <c r="B783" s="51" t="s">
        <v>800</v>
      </c>
      <c r="C783" s="50">
        <v>1958</v>
      </c>
      <c r="D783" s="40" t="s">
        <v>30</v>
      </c>
      <c r="E783" s="40" t="s">
        <v>29</v>
      </c>
      <c r="F783" s="52">
        <v>2</v>
      </c>
      <c r="G783" s="52">
        <v>1</v>
      </c>
      <c r="H783" s="36">
        <v>429.14</v>
      </c>
      <c r="I783" s="36">
        <v>152.7</v>
      </c>
      <c r="J783" s="36">
        <v>276.44</v>
      </c>
      <c r="K783" s="29">
        <f t="shared" si="82"/>
        <v>5164477.78</v>
      </c>
      <c r="L783" s="126">
        <v>0</v>
      </c>
      <c r="M783" s="126">
        <v>0</v>
      </c>
      <c r="N783" s="126">
        <v>0</v>
      </c>
      <c r="O783" s="22">
        <v>5164477.78</v>
      </c>
      <c r="P783" s="36">
        <f t="shared" si="81"/>
        <v>12034.482406673813</v>
      </c>
      <c r="Q783" s="29">
        <v>9673</v>
      </c>
      <c r="R783" s="75" t="s">
        <v>84</v>
      </c>
      <c r="S783" s="10"/>
      <c r="T783" s="10"/>
      <c r="U783" s="10"/>
    </row>
    <row r="784" spans="1:21" s="3" customFormat="1" ht="19.5" customHeight="1">
      <c r="A784" s="50" t="s">
        <v>1634</v>
      </c>
      <c r="B784" s="51" t="s">
        <v>801</v>
      </c>
      <c r="C784" s="50">
        <v>1953</v>
      </c>
      <c r="D784" s="40" t="s">
        <v>30</v>
      </c>
      <c r="E784" s="40" t="s">
        <v>29</v>
      </c>
      <c r="F784" s="52">
        <v>2</v>
      </c>
      <c r="G784" s="52">
        <v>2</v>
      </c>
      <c r="H784" s="36">
        <v>1280.4</v>
      </c>
      <c r="I784" s="36">
        <v>499.6</v>
      </c>
      <c r="J784" s="36">
        <v>780.8</v>
      </c>
      <c r="K784" s="29">
        <f t="shared" si="82"/>
        <v>11815970.8</v>
      </c>
      <c r="L784" s="126">
        <v>0</v>
      </c>
      <c r="M784" s="126">
        <v>0</v>
      </c>
      <c r="N784" s="126">
        <v>0</v>
      </c>
      <c r="O784" s="22">
        <v>11815970.8</v>
      </c>
      <c r="P784" s="36">
        <f t="shared" si="81"/>
        <v>9228.343330209309</v>
      </c>
      <c r="Q784" s="29">
        <v>9673</v>
      </c>
      <c r="R784" s="55" t="s">
        <v>83</v>
      </c>
      <c r="S784" s="10"/>
      <c r="T784" s="10"/>
      <c r="U784" s="10"/>
    </row>
    <row r="785" spans="1:21" s="3" customFormat="1" ht="19.5" customHeight="1">
      <c r="A785" s="50" t="s">
        <v>1635</v>
      </c>
      <c r="B785" s="51" t="s">
        <v>802</v>
      </c>
      <c r="C785" s="50">
        <v>1951</v>
      </c>
      <c r="D785" s="40" t="s">
        <v>30</v>
      </c>
      <c r="E785" s="40" t="s">
        <v>29</v>
      </c>
      <c r="F785" s="52">
        <v>3</v>
      </c>
      <c r="G785" s="52">
        <v>2</v>
      </c>
      <c r="H785" s="36">
        <v>1134.5</v>
      </c>
      <c r="I785" s="36">
        <v>60.4</v>
      </c>
      <c r="J785" s="36">
        <v>1074.1</v>
      </c>
      <c r="K785" s="29">
        <f t="shared" si="82"/>
        <v>8451801.5</v>
      </c>
      <c r="L785" s="126">
        <v>0</v>
      </c>
      <c r="M785" s="126">
        <v>0</v>
      </c>
      <c r="N785" s="126">
        <v>0</v>
      </c>
      <c r="O785" s="22">
        <v>8451801.5</v>
      </c>
      <c r="P785" s="36">
        <f t="shared" si="81"/>
        <v>7449.80299691494</v>
      </c>
      <c r="Q785" s="29">
        <v>9673</v>
      </c>
      <c r="R785" s="55" t="s">
        <v>83</v>
      </c>
      <c r="S785" s="10"/>
      <c r="T785" s="10"/>
      <c r="U785" s="10"/>
    </row>
    <row r="786" spans="1:21" s="3" customFormat="1" ht="19.5" customHeight="1">
      <c r="A786" s="50" t="s">
        <v>1636</v>
      </c>
      <c r="B786" s="51" t="s">
        <v>803</v>
      </c>
      <c r="C786" s="50">
        <v>1959</v>
      </c>
      <c r="D786" s="40" t="s">
        <v>30</v>
      </c>
      <c r="E786" s="40" t="s">
        <v>29</v>
      </c>
      <c r="F786" s="52">
        <v>2</v>
      </c>
      <c r="G786" s="52">
        <v>1</v>
      </c>
      <c r="H786" s="36">
        <v>278</v>
      </c>
      <c r="I786" s="36">
        <v>0</v>
      </c>
      <c r="J786" s="36">
        <v>278</v>
      </c>
      <c r="K786" s="29">
        <f t="shared" si="82"/>
        <v>2320400</v>
      </c>
      <c r="L786" s="126">
        <v>0</v>
      </c>
      <c r="M786" s="126">
        <v>0</v>
      </c>
      <c r="N786" s="126">
        <v>0</v>
      </c>
      <c r="O786" s="22">
        <v>2320400</v>
      </c>
      <c r="P786" s="36">
        <f t="shared" si="81"/>
        <v>8346.762589928057</v>
      </c>
      <c r="Q786" s="29">
        <v>9673</v>
      </c>
      <c r="R786" s="55" t="s">
        <v>84</v>
      </c>
      <c r="S786" s="10"/>
      <c r="T786" s="10"/>
      <c r="U786" s="10"/>
    </row>
    <row r="787" spans="1:21" s="3" customFormat="1" ht="19.5" customHeight="1">
      <c r="A787" s="50" t="s">
        <v>1637</v>
      </c>
      <c r="B787" s="51" t="s">
        <v>804</v>
      </c>
      <c r="C787" s="50">
        <v>1959</v>
      </c>
      <c r="D787" s="40" t="s">
        <v>30</v>
      </c>
      <c r="E787" s="40" t="s">
        <v>29</v>
      </c>
      <c r="F787" s="52">
        <v>2</v>
      </c>
      <c r="G787" s="52">
        <v>1</v>
      </c>
      <c r="H787" s="36">
        <v>281.9</v>
      </c>
      <c r="I787" s="36">
        <v>88.7</v>
      </c>
      <c r="J787" s="36">
        <v>193.2</v>
      </c>
      <c r="K787" s="29">
        <f t="shared" si="82"/>
        <v>2320400</v>
      </c>
      <c r="L787" s="126">
        <v>0</v>
      </c>
      <c r="M787" s="126">
        <v>0</v>
      </c>
      <c r="N787" s="126">
        <v>0</v>
      </c>
      <c r="O787" s="22">
        <v>2320400</v>
      </c>
      <c r="P787" s="36">
        <f t="shared" si="81"/>
        <v>8231.287690670451</v>
      </c>
      <c r="Q787" s="29">
        <v>9673</v>
      </c>
      <c r="R787" s="55" t="s">
        <v>84</v>
      </c>
      <c r="S787" s="10"/>
      <c r="T787" s="10"/>
      <c r="U787" s="10"/>
    </row>
    <row r="788" spans="1:21" s="3" customFormat="1" ht="19.5" customHeight="1">
      <c r="A788" s="50" t="s">
        <v>1638</v>
      </c>
      <c r="B788" s="51" t="s">
        <v>805</v>
      </c>
      <c r="C788" s="50">
        <v>1959</v>
      </c>
      <c r="D788" s="40" t="s">
        <v>30</v>
      </c>
      <c r="E788" s="40" t="s">
        <v>29</v>
      </c>
      <c r="F788" s="52">
        <v>2</v>
      </c>
      <c r="G788" s="52">
        <v>1</v>
      </c>
      <c r="H788" s="36">
        <v>286.5</v>
      </c>
      <c r="I788" s="36">
        <v>0</v>
      </c>
      <c r="J788" s="36">
        <v>286.5</v>
      </c>
      <c r="K788" s="29">
        <f t="shared" si="82"/>
        <v>2293900</v>
      </c>
      <c r="L788" s="126">
        <v>0</v>
      </c>
      <c r="M788" s="126">
        <v>0</v>
      </c>
      <c r="N788" s="126">
        <v>0</v>
      </c>
      <c r="O788" s="22">
        <v>2293900</v>
      </c>
      <c r="P788" s="36">
        <f t="shared" si="81"/>
        <v>8006.631762652705</v>
      </c>
      <c r="Q788" s="29">
        <v>9673</v>
      </c>
      <c r="R788" s="55" t="s">
        <v>84</v>
      </c>
      <c r="S788" s="10"/>
      <c r="T788" s="10"/>
      <c r="U788" s="10"/>
    </row>
    <row r="789" spans="1:21" s="3" customFormat="1" ht="19.5" customHeight="1">
      <c r="A789" s="50" t="s">
        <v>1639</v>
      </c>
      <c r="B789" s="51" t="s">
        <v>806</v>
      </c>
      <c r="C789" s="40">
        <v>1960</v>
      </c>
      <c r="D789" s="40" t="s">
        <v>30</v>
      </c>
      <c r="E789" s="40" t="s">
        <v>29</v>
      </c>
      <c r="F789" s="40">
        <v>2</v>
      </c>
      <c r="G789" s="40">
        <v>1</v>
      </c>
      <c r="H789" s="22">
        <v>304.3</v>
      </c>
      <c r="I789" s="22">
        <v>0</v>
      </c>
      <c r="J789" s="22">
        <v>304.3</v>
      </c>
      <c r="K789" s="29">
        <f t="shared" si="82"/>
        <v>2320400</v>
      </c>
      <c r="L789" s="126">
        <v>0</v>
      </c>
      <c r="M789" s="126">
        <v>0</v>
      </c>
      <c r="N789" s="126">
        <v>0</v>
      </c>
      <c r="O789" s="33">
        <v>2320400</v>
      </c>
      <c r="P789" s="36">
        <f t="shared" si="81"/>
        <v>7625.369700953007</v>
      </c>
      <c r="Q789" s="29">
        <v>9673</v>
      </c>
      <c r="R789" s="55" t="s">
        <v>85</v>
      </c>
      <c r="S789" s="10"/>
      <c r="T789" s="10"/>
      <c r="U789" s="10"/>
    </row>
    <row r="790" spans="1:21" s="3" customFormat="1" ht="19.5" customHeight="1">
      <c r="A790" s="50" t="s">
        <v>1640</v>
      </c>
      <c r="B790" s="51" t="s">
        <v>807</v>
      </c>
      <c r="C790" s="40">
        <v>1960</v>
      </c>
      <c r="D790" s="40" t="s">
        <v>30</v>
      </c>
      <c r="E790" s="40" t="s">
        <v>29</v>
      </c>
      <c r="F790" s="45">
        <v>2</v>
      </c>
      <c r="G790" s="45">
        <v>1</v>
      </c>
      <c r="H790" s="22">
        <v>270.95</v>
      </c>
      <c r="I790" s="22">
        <v>0</v>
      </c>
      <c r="J790" s="22">
        <v>270.95</v>
      </c>
      <c r="K790" s="29">
        <f t="shared" si="82"/>
        <v>2399900</v>
      </c>
      <c r="L790" s="126">
        <v>0</v>
      </c>
      <c r="M790" s="126">
        <v>0</v>
      </c>
      <c r="N790" s="126">
        <v>0</v>
      </c>
      <c r="O790" s="22">
        <v>2399900</v>
      </c>
      <c r="P790" s="36">
        <f t="shared" si="81"/>
        <v>8857.353755305407</v>
      </c>
      <c r="Q790" s="29">
        <v>9673</v>
      </c>
      <c r="R790" s="55" t="s">
        <v>85</v>
      </c>
      <c r="S790" s="10"/>
      <c r="T790" s="10"/>
      <c r="U790" s="10"/>
    </row>
    <row r="791" spans="1:21" s="3" customFormat="1" ht="19.5" customHeight="1">
      <c r="A791" s="50" t="s">
        <v>1641</v>
      </c>
      <c r="B791" s="51" t="s">
        <v>808</v>
      </c>
      <c r="C791" s="40">
        <v>1960</v>
      </c>
      <c r="D791" s="40" t="s">
        <v>30</v>
      </c>
      <c r="E791" s="40" t="s">
        <v>29</v>
      </c>
      <c r="F791" s="45">
        <v>2</v>
      </c>
      <c r="G791" s="45">
        <v>1</v>
      </c>
      <c r="H791" s="22">
        <v>275.66</v>
      </c>
      <c r="I791" s="22">
        <v>0</v>
      </c>
      <c r="J791" s="22">
        <v>275.66</v>
      </c>
      <c r="K791" s="29">
        <f t="shared" si="82"/>
        <v>2299200</v>
      </c>
      <c r="L791" s="126">
        <v>0</v>
      </c>
      <c r="M791" s="126">
        <v>0</v>
      </c>
      <c r="N791" s="126">
        <v>0</v>
      </c>
      <c r="O791" s="22">
        <v>2299200</v>
      </c>
      <c r="P791" s="36">
        <f t="shared" si="81"/>
        <v>8340.709569759849</v>
      </c>
      <c r="Q791" s="29">
        <v>9673</v>
      </c>
      <c r="R791" s="55" t="s">
        <v>85</v>
      </c>
      <c r="S791" s="89"/>
      <c r="T791" s="89"/>
      <c r="U791" s="10"/>
    </row>
    <row r="792" spans="1:21" s="3" customFormat="1" ht="19.5" customHeight="1">
      <c r="A792" s="50" t="s">
        <v>1642</v>
      </c>
      <c r="B792" s="51" t="s">
        <v>809</v>
      </c>
      <c r="C792" s="40">
        <v>1960</v>
      </c>
      <c r="D792" s="40" t="s">
        <v>30</v>
      </c>
      <c r="E792" s="40" t="s">
        <v>29</v>
      </c>
      <c r="F792" s="45">
        <v>2</v>
      </c>
      <c r="G792" s="45">
        <v>1</v>
      </c>
      <c r="H792" s="54">
        <v>305.7</v>
      </c>
      <c r="I792" s="54">
        <v>280.7</v>
      </c>
      <c r="J792" s="54">
        <v>180.84</v>
      </c>
      <c r="K792" s="29">
        <f t="shared" si="82"/>
        <v>1995950</v>
      </c>
      <c r="L792" s="126">
        <v>0</v>
      </c>
      <c r="M792" s="126">
        <v>0</v>
      </c>
      <c r="N792" s="126">
        <v>0</v>
      </c>
      <c r="O792" s="22">
        <v>1995950</v>
      </c>
      <c r="P792" s="36">
        <f t="shared" si="81"/>
        <v>6529.113509977102</v>
      </c>
      <c r="Q792" s="29">
        <v>9673</v>
      </c>
      <c r="R792" s="55" t="s">
        <v>85</v>
      </c>
      <c r="S792" s="10"/>
      <c r="T792" s="10"/>
      <c r="U792" s="10"/>
    </row>
    <row r="793" spans="1:21" s="3" customFormat="1" ht="19.5" customHeight="1">
      <c r="A793" s="50" t="s">
        <v>1643</v>
      </c>
      <c r="B793" s="51" t="s">
        <v>810</v>
      </c>
      <c r="C793" s="40">
        <v>1959</v>
      </c>
      <c r="D793" s="40" t="s">
        <v>30</v>
      </c>
      <c r="E793" s="40" t="s">
        <v>29</v>
      </c>
      <c r="F793" s="45">
        <v>2</v>
      </c>
      <c r="G793" s="45">
        <v>1</v>
      </c>
      <c r="H793" s="22">
        <v>274.16</v>
      </c>
      <c r="I793" s="22">
        <v>0</v>
      </c>
      <c r="J793" s="22">
        <v>274.16</v>
      </c>
      <c r="K793" s="29">
        <f t="shared" si="82"/>
        <v>1957350</v>
      </c>
      <c r="L793" s="126">
        <v>0</v>
      </c>
      <c r="M793" s="126">
        <v>0</v>
      </c>
      <c r="N793" s="126">
        <v>0</v>
      </c>
      <c r="O793" s="22">
        <v>1957350</v>
      </c>
      <c r="P793" s="36">
        <f t="shared" si="81"/>
        <v>7139.444120221768</v>
      </c>
      <c r="Q793" s="29">
        <v>9673</v>
      </c>
      <c r="R793" s="55" t="s">
        <v>84</v>
      </c>
      <c r="S793" s="10"/>
      <c r="T793" s="10"/>
      <c r="U793" s="10"/>
    </row>
    <row r="794" spans="1:21" s="3" customFormat="1" ht="19.5" customHeight="1">
      <c r="A794" s="50" t="s">
        <v>1644</v>
      </c>
      <c r="B794" s="51" t="s">
        <v>811</v>
      </c>
      <c r="C794" s="40">
        <v>1960</v>
      </c>
      <c r="D794" s="40" t="s">
        <v>30</v>
      </c>
      <c r="E794" s="40" t="s">
        <v>29</v>
      </c>
      <c r="F794" s="45">
        <v>2</v>
      </c>
      <c r="G794" s="45">
        <v>2</v>
      </c>
      <c r="H794" s="54">
        <v>307.2</v>
      </c>
      <c r="I794" s="54">
        <v>282.2</v>
      </c>
      <c r="J794" s="54">
        <v>173.7</v>
      </c>
      <c r="K794" s="29">
        <f t="shared" si="82"/>
        <v>1857800</v>
      </c>
      <c r="L794" s="126">
        <v>0</v>
      </c>
      <c r="M794" s="126">
        <v>0</v>
      </c>
      <c r="N794" s="126">
        <v>0</v>
      </c>
      <c r="O794" s="22">
        <v>1857800</v>
      </c>
      <c r="P794" s="36">
        <f t="shared" si="81"/>
        <v>6047.526041666667</v>
      </c>
      <c r="Q794" s="29">
        <v>9673</v>
      </c>
      <c r="R794" s="55" t="s">
        <v>85</v>
      </c>
      <c r="S794" s="10"/>
      <c r="T794" s="10"/>
      <c r="U794" s="10"/>
    </row>
    <row r="795" spans="1:21" s="3" customFormat="1" ht="19.5" customHeight="1">
      <c r="A795" s="50" t="s">
        <v>1645</v>
      </c>
      <c r="B795" s="51" t="s">
        <v>812</v>
      </c>
      <c r="C795" s="40">
        <v>1958</v>
      </c>
      <c r="D795" s="40" t="s">
        <v>30</v>
      </c>
      <c r="E795" s="40" t="s">
        <v>29</v>
      </c>
      <c r="F795" s="40">
        <v>2</v>
      </c>
      <c r="G795" s="40">
        <v>2</v>
      </c>
      <c r="H795" s="22">
        <v>429.91</v>
      </c>
      <c r="I795" s="22">
        <v>0</v>
      </c>
      <c r="J795" s="22">
        <v>429.91</v>
      </c>
      <c r="K795" s="29">
        <f t="shared" si="82"/>
        <v>3004100</v>
      </c>
      <c r="L795" s="126">
        <v>0</v>
      </c>
      <c r="M795" s="126">
        <v>0</v>
      </c>
      <c r="N795" s="126">
        <v>0</v>
      </c>
      <c r="O795" s="33">
        <v>3004100</v>
      </c>
      <c r="P795" s="36">
        <f t="shared" si="81"/>
        <v>6987.74162033914</v>
      </c>
      <c r="Q795" s="29">
        <v>9673</v>
      </c>
      <c r="R795" s="75" t="s">
        <v>84</v>
      </c>
      <c r="S795" s="10"/>
      <c r="T795" s="10"/>
      <c r="U795" s="10"/>
    </row>
    <row r="796" spans="1:21" s="3" customFormat="1" ht="19.5" customHeight="1">
      <c r="A796" s="50" t="s">
        <v>1646</v>
      </c>
      <c r="B796" s="51" t="s">
        <v>813</v>
      </c>
      <c r="C796" s="40">
        <v>1959</v>
      </c>
      <c r="D796" s="40" t="s">
        <v>30</v>
      </c>
      <c r="E796" s="40" t="s">
        <v>29</v>
      </c>
      <c r="F796" s="45">
        <v>2</v>
      </c>
      <c r="G796" s="45">
        <v>1</v>
      </c>
      <c r="H796" s="22">
        <v>284.33</v>
      </c>
      <c r="I796" s="22">
        <v>0</v>
      </c>
      <c r="J796" s="22">
        <v>284.33</v>
      </c>
      <c r="K796" s="29">
        <f t="shared" si="82"/>
        <v>2228180</v>
      </c>
      <c r="L796" s="126">
        <v>0</v>
      </c>
      <c r="M796" s="126">
        <v>0</v>
      </c>
      <c r="N796" s="126">
        <v>0</v>
      </c>
      <c r="O796" s="22">
        <v>2228180</v>
      </c>
      <c r="P796" s="36">
        <f t="shared" si="81"/>
        <v>7836.598318854853</v>
      </c>
      <c r="Q796" s="29">
        <v>9673</v>
      </c>
      <c r="R796" s="55" t="s">
        <v>84</v>
      </c>
      <c r="S796" s="10"/>
      <c r="T796" s="10"/>
      <c r="U796" s="10"/>
    </row>
    <row r="797" spans="1:21" s="3" customFormat="1" ht="19.5" customHeight="1">
      <c r="A797" s="50" t="s">
        <v>1647</v>
      </c>
      <c r="B797" s="51" t="s">
        <v>814</v>
      </c>
      <c r="C797" s="40">
        <v>1959</v>
      </c>
      <c r="D797" s="40" t="s">
        <v>30</v>
      </c>
      <c r="E797" s="40" t="s">
        <v>29</v>
      </c>
      <c r="F797" s="45">
        <v>2</v>
      </c>
      <c r="G797" s="45">
        <v>2</v>
      </c>
      <c r="H797" s="22">
        <v>281.74</v>
      </c>
      <c r="I797" s="22">
        <v>0</v>
      </c>
      <c r="J797" s="22">
        <v>281.74</v>
      </c>
      <c r="K797" s="29">
        <f t="shared" si="82"/>
        <v>2239840</v>
      </c>
      <c r="L797" s="126">
        <v>0</v>
      </c>
      <c r="M797" s="126">
        <v>0</v>
      </c>
      <c r="N797" s="126">
        <v>0</v>
      </c>
      <c r="O797" s="22">
        <v>2239840</v>
      </c>
      <c r="P797" s="36">
        <f t="shared" si="81"/>
        <v>7950.024845602328</v>
      </c>
      <c r="Q797" s="29">
        <v>9673</v>
      </c>
      <c r="R797" s="55" t="s">
        <v>84</v>
      </c>
      <c r="S797" s="89"/>
      <c r="T797" s="89"/>
      <c r="U797" s="10"/>
    </row>
    <row r="798" spans="1:21" s="3" customFormat="1" ht="19.5" customHeight="1">
      <c r="A798" s="50" t="s">
        <v>1648</v>
      </c>
      <c r="B798" s="51" t="s">
        <v>815</v>
      </c>
      <c r="C798" s="40">
        <v>1959</v>
      </c>
      <c r="D798" s="40" t="s">
        <v>30</v>
      </c>
      <c r="E798" s="40" t="s">
        <v>29</v>
      </c>
      <c r="F798" s="45">
        <v>2</v>
      </c>
      <c r="G798" s="45">
        <v>1</v>
      </c>
      <c r="H798" s="22">
        <v>279.36</v>
      </c>
      <c r="I798" s="22">
        <v>0</v>
      </c>
      <c r="J798" s="22">
        <v>279.36</v>
      </c>
      <c r="K798" s="29">
        <f t="shared" si="82"/>
        <v>2301320</v>
      </c>
      <c r="L798" s="126">
        <v>0</v>
      </c>
      <c r="M798" s="126">
        <v>0</v>
      </c>
      <c r="N798" s="126">
        <v>0</v>
      </c>
      <c r="O798" s="22">
        <v>2301320</v>
      </c>
      <c r="P798" s="36">
        <f t="shared" si="81"/>
        <v>8237.82932416953</v>
      </c>
      <c r="Q798" s="29">
        <v>9673</v>
      </c>
      <c r="R798" s="55" t="s">
        <v>84</v>
      </c>
      <c r="S798" s="89"/>
      <c r="T798" s="10"/>
      <c r="U798" s="10"/>
    </row>
    <row r="799" spans="1:21" s="3" customFormat="1" ht="19.5" customHeight="1">
      <c r="A799" s="50" t="s">
        <v>1649</v>
      </c>
      <c r="B799" s="51" t="s">
        <v>816</v>
      </c>
      <c r="C799" s="40">
        <v>1958</v>
      </c>
      <c r="D799" s="40" t="s">
        <v>30</v>
      </c>
      <c r="E799" s="40" t="s">
        <v>29</v>
      </c>
      <c r="F799" s="45">
        <v>2</v>
      </c>
      <c r="G799" s="45">
        <v>1</v>
      </c>
      <c r="H799" s="22">
        <v>275.4</v>
      </c>
      <c r="I799" s="22">
        <v>0</v>
      </c>
      <c r="J799" s="22">
        <v>275.4</v>
      </c>
      <c r="K799" s="29">
        <f t="shared" si="82"/>
        <v>2199560</v>
      </c>
      <c r="L799" s="126">
        <v>0</v>
      </c>
      <c r="M799" s="126">
        <v>0</v>
      </c>
      <c r="N799" s="126">
        <v>0</v>
      </c>
      <c r="O799" s="22">
        <v>2199560</v>
      </c>
      <c r="P799" s="36">
        <f t="shared" si="81"/>
        <v>7986.782861292666</v>
      </c>
      <c r="Q799" s="29">
        <v>9673</v>
      </c>
      <c r="R799" s="75" t="s">
        <v>84</v>
      </c>
      <c r="S799" s="10"/>
      <c r="T799" s="10"/>
      <c r="U799" s="10"/>
    </row>
    <row r="800" spans="1:21" s="3" customFormat="1" ht="19.5" customHeight="1">
      <c r="A800" s="50" t="s">
        <v>1650</v>
      </c>
      <c r="B800" s="51" t="s">
        <v>817</v>
      </c>
      <c r="C800" s="40">
        <v>1956</v>
      </c>
      <c r="D800" s="40" t="s">
        <v>30</v>
      </c>
      <c r="E800" s="40" t="s">
        <v>29</v>
      </c>
      <c r="F800" s="45">
        <v>2</v>
      </c>
      <c r="G800" s="45">
        <v>1</v>
      </c>
      <c r="H800" s="22">
        <v>274.54</v>
      </c>
      <c r="I800" s="22">
        <v>0</v>
      </c>
      <c r="J800" s="22">
        <v>274.54</v>
      </c>
      <c r="K800" s="29">
        <f t="shared" si="82"/>
        <v>2223410</v>
      </c>
      <c r="L800" s="126">
        <v>0</v>
      </c>
      <c r="M800" s="126">
        <v>0</v>
      </c>
      <c r="N800" s="126">
        <v>0</v>
      </c>
      <c r="O800" s="22">
        <v>2223410</v>
      </c>
      <c r="P800" s="36">
        <f t="shared" si="81"/>
        <v>8098.6741458439565</v>
      </c>
      <c r="Q800" s="29">
        <v>9673</v>
      </c>
      <c r="R800" s="55" t="s">
        <v>83</v>
      </c>
      <c r="S800" s="10"/>
      <c r="T800" s="10"/>
      <c r="U800" s="10"/>
    </row>
    <row r="801" spans="1:21" s="3" customFormat="1" ht="19.5" customHeight="1">
      <c r="A801" s="50" t="s">
        <v>1651</v>
      </c>
      <c r="B801" s="51" t="s">
        <v>818</v>
      </c>
      <c r="C801" s="40">
        <v>1960</v>
      </c>
      <c r="D801" s="40" t="s">
        <v>30</v>
      </c>
      <c r="E801" s="40" t="s">
        <v>29</v>
      </c>
      <c r="F801" s="45">
        <v>2</v>
      </c>
      <c r="G801" s="45">
        <v>1</v>
      </c>
      <c r="H801" s="22">
        <v>271.5</v>
      </c>
      <c r="I801" s="22">
        <v>0</v>
      </c>
      <c r="J801" s="22">
        <v>271.5</v>
      </c>
      <c r="K801" s="29">
        <f t="shared" si="82"/>
        <v>2819130</v>
      </c>
      <c r="L801" s="126">
        <v>0</v>
      </c>
      <c r="M801" s="126">
        <v>0</v>
      </c>
      <c r="N801" s="126">
        <v>0</v>
      </c>
      <c r="O801" s="22">
        <v>2819130</v>
      </c>
      <c r="P801" s="36">
        <f t="shared" si="81"/>
        <v>10383.53591160221</v>
      </c>
      <c r="Q801" s="29">
        <v>9673</v>
      </c>
      <c r="R801" s="55" t="s">
        <v>85</v>
      </c>
      <c r="S801" s="10"/>
      <c r="T801" s="10"/>
      <c r="U801" s="10"/>
    </row>
    <row r="802" spans="1:21" s="3" customFormat="1" ht="19.5" customHeight="1">
      <c r="A802" s="50" t="s">
        <v>1652</v>
      </c>
      <c r="B802" s="51" t="s">
        <v>819</v>
      </c>
      <c r="C802" s="40">
        <v>1960</v>
      </c>
      <c r="D802" s="40" t="s">
        <v>30</v>
      </c>
      <c r="E802" s="40" t="s">
        <v>29</v>
      </c>
      <c r="F802" s="45">
        <v>2</v>
      </c>
      <c r="G802" s="45">
        <v>1</v>
      </c>
      <c r="H802" s="22">
        <v>277.15</v>
      </c>
      <c r="I802" s="22">
        <v>0</v>
      </c>
      <c r="J802" s="22">
        <v>277.15</v>
      </c>
      <c r="K802" s="29">
        <f t="shared" si="82"/>
        <v>2206450</v>
      </c>
      <c r="L802" s="126">
        <v>0</v>
      </c>
      <c r="M802" s="126">
        <v>0</v>
      </c>
      <c r="N802" s="126">
        <v>0</v>
      </c>
      <c r="O802" s="22">
        <v>2206450</v>
      </c>
      <c r="P802" s="36">
        <f t="shared" si="81"/>
        <v>7961.212339888148</v>
      </c>
      <c r="Q802" s="29">
        <v>9673</v>
      </c>
      <c r="R802" s="55" t="s">
        <v>85</v>
      </c>
      <c r="S802" s="10"/>
      <c r="T802" s="10"/>
      <c r="U802" s="10"/>
    </row>
    <row r="803" spans="1:21" s="3" customFormat="1" ht="19.5" customHeight="1">
      <c r="A803" s="50" t="s">
        <v>1653</v>
      </c>
      <c r="B803" s="51" t="s">
        <v>820</v>
      </c>
      <c r="C803" s="40">
        <v>1959</v>
      </c>
      <c r="D803" s="40" t="s">
        <v>30</v>
      </c>
      <c r="E803" s="40" t="s">
        <v>29</v>
      </c>
      <c r="F803" s="45">
        <v>2</v>
      </c>
      <c r="G803" s="45">
        <v>2</v>
      </c>
      <c r="H803" s="22">
        <v>389.96</v>
      </c>
      <c r="I803" s="22">
        <v>0</v>
      </c>
      <c r="J803" s="22">
        <v>389.96</v>
      </c>
      <c r="K803" s="29">
        <f t="shared" si="82"/>
        <v>2816480</v>
      </c>
      <c r="L803" s="126">
        <v>0</v>
      </c>
      <c r="M803" s="126">
        <v>0</v>
      </c>
      <c r="N803" s="126">
        <v>0</v>
      </c>
      <c r="O803" s="22">
        <v>2816480</v>
      </c>
      <c r="P803" s="36">
        <f aca="true" t="shared" si="83" ref="P803:P841">K803/H803</f>
        <v>7222.484357369987</v>
      </c>
      <c r="Q803" s="29">
        <v>9673</v>
      </c>
      <c r="R803" s="55" t="s">
        <v>84</v>
      </c>
      <c r="S803" s="10"/>
      <c r="T803" s="10"/>
      <c r="U803" s="10"/>
    </row>
    <row r="804" spans="1:21" s="3" customFormat="1" ht="19.5" customHeight="1">
      <c r="A804" s="50" t="s">
        <v>1654</v>
      </c>
      <c r="B804" s="51" t="s">
        <v>821</v>
      </c>
      <c r="C804" s="40">
        <v>1958</v>
      </c>
      <c r="D804" s="40" t="s">
        <v>30</v>
      </c>
      <c r="E804" s="40" t="s">
        <v>29</v>
      </c>
      <c r="F804" s="45">
        <v>2</v>
      </c>
      <c r="G804" s="45">
        <v>1</v>
      </c>
      <c r="H804" s="22">
        <v>307.88</v>
      </c>
      <c r="I804" s="22">
        <v>0</v>
      </c>
      <c r="J804" s="22">
        <v>307.88</v>
      </c>
      <c r="K804" s="29">
        <f aca="true" t="shared" si="84" ref="K804:K841">SUM(L804:O804)</f>
        <v>2198500</v>
      </c>
      <c r="L804" s="126">
        <v>0</v>
      </c>
      <c r="M804" s="126">
        <v>0</v>
      </c>
      <c r="N804" s="126">
        <v>0</v>
      </c>
      <c r="O804" s="22">
        <v>2198500</v>
      </c>
      <c r="P804" s="36">
        <f t="shared" si="83"/>
        <v>7140.769130830194</v>
      </c>
      <c r="Q804" s="29">
        <v>9673</v>
      </c>
      <c r="R804" s="75" t="s">
        <v>84</v>
      </c>
      <c r="S804" s="10"/>
      <c r="T804" s="10"/>
      <c r="U804" s="10"/>
    </row>
    <row r="805" spans="1:21" s="3" customFormat="1" ht="19.5" customHeight="1">
      <c r="A805" s="50" t="s">
        <v>1655</v>
      </c>
      <c r="B805" s="51" t="s">
        <v>822</v>
      </c>
      <c r="C805" s="40">
        <v>1958</v>
      </c>
      <c r="D805" s="40" t="s">
        <v>30</v>
      </c>
      <c r="E805" s="40" t="s">
        <v>29</v>
      </c>
      <c r="F805" s="45">
        <v>2</v>
      </c>
      <c r="G805" s="45">
        <v>1</v>
      </c>
      <c r="H805" s="22">
        <v>266.48</v>
      </c>
      <c r="I805" s="22">
        <v>0</v>
      </c>
      <c r="J805" s="22">
        <v>266.48</v>
      </c>
      <c r="K805" s="29">
        <f t="shared" si="84"/>
        <v>2203270</v>
      </c>
      <c r="L805" s="126">
        <v>0</v>
      </c>
      <c r="M805" s="126">
        <v>0</v>
      </c>
      <c r="N805" s="126">
        <v>0</v>
      </c>
      <c r="O805" s="22">
        <v>2203270</v>
      </c>
      <c r="P805" s="36">
        <f t="shared" si="83"/>
        <v>8268.050135094565</v>
      </c>
      <c r="Q805" s="29">
        <v>9673</v>
      </c>
      <c r="R805" s="75" t="s">
        <v>84</v>
      </c>
      <c r="S805" s="10"/>
      <c r="T805" s="10"/>
      <c r="U805" s="10"/>
    </row>
    <row r="806" spans="1:21" s="3" customFormat="1" ht="19.5" customHeight="1">
      <c r="A806" s="50" t="s">
        <v>1656</v>
      </c>
      <c r="B806" s="51" t="s">
        <v>823</v>
      </c>
      <c r="C806" s="40">
        <v>1959</v>
      </c>
      <c r="D806" s="40" t="s">
        <v>30</v>
      </c>
      <c r="E806" s="40" t="s">
        <v>29</v>
      </c>
      <c r="F806" s="45">
        <v>2</v>
      </c>
      <c r="G806" s="45">
        <v>1</v>
      </c>
      <c r="H806" s="22">
        <v>300.67</v>
      </c>
      <c r="I806" s="22">
        <v>0</v>
      </c>
      <c r="J806" s="22">
        <v>300.67</v>
      </c>
      <c r="K806" s="29">
        <f t="shared" si="84"/>
        <v>2192140</v>
      </c>
      <c r="L806" s="126">
        <v>0</v>
      </c>
      <c r="M806" s="126">
        <v>0</v>
      </c>
      <c r="N806" s="126">
        <v>0</v>
      </c>
      <c r="O806" s="22">
        <v>2192140</v>
      </c>
      <c r="P806" s="36">
        <f t="shared" si="83"/>
        <v>7290.8504340306645</v>
      </c>
      <c r="Q806" s="29">
        <v>9673</v>
      </c>
      <c r="R806" s="55" t="s">
        <v>85</v>
      </c>
      <c r="S806" s="10"/>
      <c r="T806" s="10"/>
      <c r="U806" s="89"/>
    </row>
    <row r="807" spans="1:21" s="3" customFormat="1" ht="19.5" customHeight="1">
      <c r="A807" s="50" t="s">
        <v>1657</v>
      </c>
      <c r="B807" s="51" t="s">
        <v>824</v>
      </c>
      <c r="C807" s="40">
        <v>1959</v>
      </c>
      <c r="D807" s="40" t="s">
        <v>30</v>
      </c>
      <c r="E807" s="40" t="s">
        <v>29</v>
      </c>
      <c r="F807" s="45">
        <v>2</v>
      </c>
      <c r="G807" s="45">
        <v>1</v>
      </c>
      <c r="H807" s="22">
        <v>266.4</v>
      </c>
      <c r="I807" s="22">
        <v>0</v>
      </c>
      <c r="J807" s="22">
        <v>266.4</v>
      </c>
      <c r="K807" s="29">
        <f t="shared" si="84"/>
        <v>2203270</v>
      </c>
      <c r="L807" s="126">
        <v>0</v>
      </c>
      <c r="M807" s="126">
        <v>0</v>
      </c>
      <c r="N807" s="126">
        <v>0</v>
      </c>
      <c r="O807" s="22">
        <v>2203270</v>
      </c>
      <c r="P807" s="36">
        <f t="shared" si="83"/>
        <v>8270.533033033034</v>
      </c>
      <c r="Q807" s="29">
        <v>9673</v>
      </c>
      <c r="R807" s="55" t="s">
        <v>85</v>
      </c>
      <c r="S807" s="10"/>
      <c r="T807" s="10"/>
      <c r="U807" s="10"/>
    </row>
    <row r="808" spans="1:21" s="3" customFormat="1" ht="19.5" customHeight="1">
      <c r="A808" s="50" t="s">
        <v>1658</v>
      </c>
      <c r="B808" s="51" t="s">
        <v>825</v>
      </c>
      <c r="C808" s="40">
        <v>1959</v>
      </c>
      <c r="D808" s="40" t="s">
        <v>30</v>
      </c>
      <c r="E808" s="40" t="s">
        <v>29</v>
      </c>
      <c r="F808" s="45">
        <v>2</v>
      </c>
      <c r="G808" s="45">
        <v>1</v>
      </c>
      <c r="H808" s="22">
        <v>296.7</v>
      </c>
      <c r="I808" s="22">
        <v>0</v>
      </c>
      <c r="J808" s="22">
        <v>296.7</v>
      </c>
      <c r="K808" s="29">
        <f t="shared" si="84"/>
        <v>2193730</v>
      </c>
      <c r="L808" s="126">
        <v>0</v>
      </c>
      <c r="M808" s="126">
        <v>0</v>
      </c>
      <c r="N808" s="126">
        <v>0</v>
      </c>
      <c r="O808" s="22">
        <v>2193730</v>
      </c>
      <c r="P808" s="36">
        <f t="shared" si="83"/>
        <v>7393.76474553421</v>
      </c>
      <c r="Q808" s="29">
        <v>9673</v>
      </c>
      <c r="R808" s="55" t="s">
        <v>85</v>
      </c>
      <c r="S808" s="10"/>
      <c r="T808" s="10"/>
      <c r="U808" s="10"/>
    </row>
    <row r="809" spans="1:21" s="3" customFormat="1" ht="19.5" customHeight="1">
      <c r="A809" s="50" t="s">
        <v>1659</v>
      </c>
      <c r="B809" s="51" t="s">
        <v>826</v>
      </c>
      <c r="C809" s="40">
        <v>1960</v>
      </c>
      <c r="D809" s="40" t="s">
        <v>30</v>
      </c>
      <c r="E809" s="40" t="s">
        <v>29</v>
      </c>
      <c r="F809" s="45">
        <v>2</v>
      </c>
      <c r="G809" s="45">
        <v>1</v>
      </c>
      <c r="H809" s="22">
        <v>286.8</v>
      </c>
      <c r="I809" s="22">
        <v>0</v>
      </c>
      <c r="J809" s="22">
        <v>286.8</v>
      </c>
      <c r="K809" s="29">
        <f t="shared" si="84"/>
        <v>2197440</v>
      </c>
      <c r="L809" s="126">
        <v>0</v>
      </c>
      <c r="M809" s="126">
        <v>0</v>
      </c>
      <c r="N809" s="126">
        <v>0</v>
      </c>
      <c r="O809" s="22">
        <v>2197440</v>
      </c>
      <c r="P809" s="36">
        <f t="shared" si="83"/>
        <v>7661.9246861924685</v>
      </c>
      <c r="Q809" s="29">
        <v>9673</v>
      </c>
      <c r="R809" s="55" t="s">
        <v>85</v>
      </c>
      <c r="S809" s="10"/>
      <c r="T809" s="10"/>
      <c r="U809" s="10"/>
    </row>
    <row r="810" spans="1:21" s="3" customFormat="1" ht="19.5" customHeight="1">
      <c r="A810" s="50" t="s">
        <v>1660</v>
      </c>
      <c r="B810" s="51" t="s">
        <v>827</v>
      </c>
      <c r="C810" s="40">
        <v>1960</v>
      </c>
      <c r="D810" s="40" t="s">
        <v>30</v>
      </c>
      <c r="E810" s="40" t="s">
        <v>29</v>
      </c>
      <c r="F810" s="45">
        <v>2</v>
      </c>
      <c r="G810" s="45">
        <v>1</v>
      </c>
      <c r="H810" s="22">
        <v>280.4</v>
      </c>
      <c r="I810" s="22">
        <v>90.3</v>
      </c>
      <c r="J810" s="22">
        <v>190.1</v>
      </c>
      <c r="K810" s="29">
        <f t="shared" si="84"/>
        <v>2197440</v>
      </c>
      <c r="L810" s="126">
        <v>0</v>
      </c>
      <c r="M810" s="126">
        <v>0</v>
      </c>
      <c r="N810" s="126">
        <v>0</v>
      </c>
      <c r="O810" s="22">
        <v>2197440</v>
      </c>
      <c r="P810" s="36">
        <f t="shared" si="83"/>
        <v>7836.804564907276</v>
      </c>
      <c r="Q810" s="29">
        <v>9673</v>
      </c>
      <c r="R810" s="55" t="s">
        <v>85</v>
      </c>
      <c r="S810" s="10"/>
      <c r="T810" s="10"/>
      <c r="U810" s="10"/>
    </row>
    <row r="811" spans="1:21" s="3" customFormat="1" ht="19.5" customHeight="1">
      <c r="A811" s="50" t="s">
        <v>1661</v>
      </c>
      <c r="B811" s="51" t="s">
        <v>828</v>
      </c>
      <c r="C811" s="40">
        <v>1958</v>
      </c>
      <c r="D811" s="40" t="s">
        <v>30</v>
      </c>
      <c r="E811" s="40" t="s">
        <v>29</v>
      </c>
      <c r="F811" s="45">
        <v>2</v>
      </c>
      <c r="G811" s="45">
        <v>1</v>
      </c>
      <c r="H811" s="22">
        <v>276.4</v>
      </c>
      <c r="I811" s="22">
        <v>0</v>
      </c>
      <c r="J811" s="22">
        <v>276.4</v>
      </c>
      <c r="K811" s="29">
        <f t="shared" si="84"/>
        <v>2196380</v>
      </c>
      <c r="L811" s="126">
        <v>0</v>
      </c>
      <c r="M811" s="126">
        <v>0</v>
      </c>
      <c r="N811" s="126">
        <v>0</v>
      </c>
      <c r="O811" s="22">
        <v>2196380</v>
      </c>
      <c r="P811" s="36">
        <f t="shared" si="83"/>
        <v>7946.382054992765</v>
      </c>
      <c r="Q811" s="29">
        <v>9673</v>
      </c>
      <c r="R811" s="75" t="s">
        <v>84</v>
      </c>
      <c r="S811" s="10"/>
      <c r="T811" s="10"/>
      <c r="U811" s="10"/>
    </row>
    <row r="812" spans="1:21" s="3" customFormat="1" ht="19.5" customHeight="1">
      <c r="A812" s="50" t="s">
        <v>1662</v>
      </c>
      <c r="B812" s="51" t="s">
        <v>829</v>
      </c>
      <c r="C812" s="40">
        <v>1959</v>
      </c>
      <c r="D812" s="40" t="s">
        <v>30</v>
      </c>
      <c r="E812" s="40" t="s">
        <v>29</v>
      </c>
      <c r="F812" s="45">
        <v>2</v>
      </c>
      <c r="G812" s="45">
        <v>1</v>
      </c>
      <c r="H812" s="22">
        <v>277.2</v>
      </c>
      <c r="I812" s="22">
        <v>0</v>
      </c>
      <c r="J812" s="22">
        <v>277.2</v>
      </c>
      <c r="K812" s="29">
        <f t="shared" si="84"/>
        <v>2203800</v>
      </c>
      <c r="L812" s="126">
        <v>0</v>
      </c>
      <c r="M812" s="126">
        <v>0</v>
      </c>
      <c r="N812" s="126">
        <v>0</v>
      </c>
      <c r="O812" s="22">
        <v>2203800</v>
      </c>
      <c r="P812" s="36">
        <f t="shared" si="83"/>
        <v>7950.2164502164505</v>
      </c>
      <c r="Q812" s="29">
        <v>9673</v>
      </c>
      <c r="R812" s="55" t="s">
        <v>85</v>
      </c>
      <c r="S812" s="10"/>
      <c r="T812" s="10"/>
      <c r="U812" s="10"/>
    </row>
    <row r="813" spans="1:21" s="3" customFormat="1" ht="19.5" customHeight="1">
      <c r="A813" s="50" t="s">
        <v>1663</v>
      </c>
      <c r="B813" s="51" t="s">
        <v>830</v>
      </c>
      <c r="C813" s="40">
        <v>1959</v>
      </c>
      <c r="D813" s="40" t="s">
        <v>30</v>
      </c>
      <c r="E813" s="40" t="s">
        <v>29</v>
      </c>
      <c r="F813" s="45">
        <v>2</v>
      </c>
      <c r="G813" s="45">
        <v>1</v>
      </c>
      <c r="H813" s="22">
        <v>274.87</v>
      </c>
      <c r="I813" s="22">
        <v>0</v>
      </c>
      <c r="J813" s="22">
        <v>274.87</v>
      </c>
      <c r="K813" s="29">
        <f t="shared" si="84"/>
        <v>2220760</v>
      </c>
      <c r="L813" s="126">
        <v>0</v>
      </c>
      <c r="M813" s="126">
        <v>0</v>
      </c>
      <c r="N813" s="126">
        <v>0</v>
      </c>
      <c r="O813" s="22">
        <v>2220760</v>
      </c>
      <c r="P813" s="36">
        <f t="shared" si="83"/>
        <v>8079.3102193764325</v>
      </c>
      <c r="Q813" s="29">
        <v>9673</v>
      </c>
      <c r="R813" s="55" t="s">
        <v>85</v>
      </c>
      <c r="S813" s="10"/>
      <c r="T813" s="10"/>
      <c r="U813" s="10"/>
    </row>
    <row r="814" spans="1:21" s="3" customFormat="1" ht="19.5" customHeight="1">
      <c r="A814" s="50" t="s">
        <v>1664</v>
      </c>
      <c r="B814" s="51" t="s">
        <v>831</v>
      </c>
      <c r="C814" s="40">
        <v>1958</v>
      </c>
      <c r="D814" s="40" t="s">
        <v>30</v>
      </c>
      <c r="E814" s="40" t="s">
        <v>29</v>
      </c>
      <c r="F814" s="45">
        <v>2</v>
      </c>
      <c r="G814" s="45">
        <v>1</v>
      </c>
      <c r="H814" s="22">
        <v>274.6</v>
      </c>
      <c r="I814" s="22">
        <v>0</v>
      </c>
      <c r="J814" s="22">
        <v>274.6</v>
      </c>
      <c r="K814" s="29">
        <f t="shared" si="84"/>
        <v>2230300</v>
      </c>
      <c r="L814" s="126">
        <v>0</v>
      </c>
      <c r="M814" s="126">
        <v>0</v>
      </c>
      <c r="N814" s="126">
        <v>0</v>
      </c>
      <c r="O814" s="22">
        <v>2230300</v>
      </c>
      <c r="P814" s="36">
        <f t="shared" si="83"/>
        <v>8121.995630007283</v>
      </c>
      <c r="Q814" s="29">
        <v>9673</v>
      </c>
      <c r="R814" s="75" t="s">
        <v>84</v>
      </c>
      <c r="S814" s="10"/>
      <c r="T814" s="10"/>
      <c r="U814" s="10"/>
    </row>
    <row r="815" spans="1:21" s="3" customFormat="1" ht="19.5" customHeight="1">
      <c r="A815" s="50" t="s">
        <v>1665</v>
      </c>
      <c r="B815" s="51" t="s">
        <v>832</v>
      </c>
      <c r="C815" s="40">
        <v>1958</v>
      </c>
      <c r="D815" s="40" t="s">
        <v>30</v>
      </c>
      <c r="E815" s="40" t="s">
        <v>29</v>
      </c>
      <c r="F815" s="45">
        <v>2</v>
      </c>
      <c r="G815" s="45">
        <v>1</v>
      </c>
      <c r="H815" s="22">
        <v>276.9</v>
      </c>
      <c r="I815" s="22">
        <v>0</v>
      </c>
      <c r="J815" s="22">
        <v>276.9</v>
      </c>
      <c r="K815" s="29">
        <f t="shared" si="84"/>
        <v>2205920</v>
      </c>
      <c r="L815" s="126">
        <v>0</v>
      </c>
      <c r="M815" s="126">
        <v>0</v>
      </c>
      <c r="N815" s="126">
        <v>0</v>
      </c>
      <c r="O815" s="22">
        <v>2205920</v>
      </c>
      <c r="P815" s="36">
        <f t="shared" si="83"/>
        <v>7966.4860960635615</v>
      </c>
      <c r="Q815" s="29">
        <v>9673</v>
      </c>
      <c r="R815" s="75" t="s">
        <v>84</v>
      </c>
      <c r="S815" s="10"/>
      <c r="T815" s="10"/>
      <c r="U815" s="10"/>
    </row>
    <row r="816" spans="1:21" s="3" customFormat="1" ht="19.5" customHeight="1">
      <c r="A816" s="50" t="s">
        <v>1666</v>
      </c>
      <c r="B816" s="51" t="s">
        <v>833</v>
      </c>
      <c r="C816" s="40">
        <v>1958</v>
      </c>
      <c r="D816" s="40" t="s">
        <v>30</v>
      </c>
      <c r="E816" s="40" t="s">
        <v>29</v>
      </c>
      <c r="F816" s="45">
        <v>2</v>
      </c>
      <c r="G816" s="45">
        <v>1</v>
      </c>
      <c r="H816" s="22">
        <v>282.3</v>
      </c>
      <c r="I816" s="22">
        <v>0</v>
      </c>
      <c r="J816" s="22">
        <v>282.3</v>
      </c>
      <c r="K816" s="29">
        <f t="shared" si="84"/>
        <v>2203800</v>
      </c>
      <c r="L816" s="126">
        <v>0</v>
      </c>
      <c r="M816" s="126">
        <v>0</v>
      </c>
      <c r="N816" s="126">
        <v>0</v>
      </c>
      <c r="O816" s="22">
        <v>2203800</v>
      </c>
      <c r="P816" s="36">
        <f t="shared" si="83"/>
        <v>7806.588735387885</v>
      </c>
      <c r="Q816" s="29">
        <v>9673</v>
      </c>
      <c r="R816" s="75" t="s">
        <v>84</v>
      </c>
      <c r="S816" s="10"/>
      <c r="T816" s="10"/>
      <c r="U816" s="10"/>
    </row>
    <row r="817" spans="1:21" s="3" customFormat="1" ht="19.5" customHeight="1">
      <c r="A817" s="50" t="s">
        <v>1667</v>
      </c>
      <c r="B817" s="51" t="s">
        <v>834</v>
      </c>
      <c r="C817" s="40">
        <v>1959</v>
      </c>
      <c r="D817" s="40" t="s">
        <v>30</v>
      </c>
      <c r="E817" s="40" t="s">
        <v>29</v>
      </c>
      <c r="F817" s="45">
        <v>2</v>
      </c>
      <c r="G817" s="45">
        <v>2</v>
      </c>
      <c r="H817" s="22">
        <v>403.52</v>
      </c>
      <c r="I817" s="22">
        <v>0</v>
      </c>
      <c r="J817" s="22">
        <v>403.52</v>
      </c>
      <c r="K817" s="29">
        <f t="shared" si="84"/>
        <v>2303440</v>
      </c>
      <c r="L817" s="126">
        <v>0</v>
      </c>
      <c r="M817" s="126">
        <v>0</v>
      </c>
      <c r="N817" s="126">
        <v>0</v>
      </c>
      <c r="O817" s="22">
        <v>2303440</v>
      </c>
      <c r="P817" s="36">
        <f t="shared" si="83"/>
        <v>5708.366375892149</v>
      </c>
      <c r="Q817" s="29">
        <v>9673</v>
      </c>
      <c r="R817" s="55" t="s">
        <v>85</v>
      </c>
      <c r="S817" s="10"/>
      <c r="T817" s="10"/>
      <c r="U817" s="10"/>
    </row>
    <row r="818" spans="1:21" s="3" customFormat="1" ht="19.5" customHeight="1">
      <c r="A818" s="50" t="s">
        <v>1668</v>
      </c>
      <c r="B818" s="51" t="s">
        <v>835</v>
      </c>
      <c r="C818" s="40">
        <v>1955</v>
      </c>
      <c r="D818" s="40" t="s">
        <v>30</v>
      </c>
      <c r="E818" s="40" t="s">
        <v>29</v>
      </c>
      <c r="F818" s="45">
        <v>2</v>
      </c>
      <c r="G818" s="45">
        <v>2</v>
      </c>
      <c r="H818" s="22">
        <v>423</v>
      </c>
      <c r="I818" s="22">
        <v>0</v>
      </c>
      <c r="J818" s="22">
        <v>423</v>
      </c>
      <c r="K818" s="29">
        <f t="shared" si="84"/>
        <v>2665430</v>
      </c>
      <c r="L818" s="126">
        <v>0</v>
      </c>
      <c r="M818" s="126">
        <v>0</v>
      </c>
      <c r="N818" s="126">
        <v>0</v>
      </c>
      <c r="O818" s="22">
        <v>2665430</v>
      </c>
      <c r="P818" s="36">
        <f t="shared" si="83"/>
        <v>6301.252955082742</v>
      </c>
      <c r="Q818" s="29">
        <v>9673</v>
      </c>
      <c r="R818" s="55" t="s">
        <v>83</v>
      </c>
      <c r="S818" s="10"/>
      <c r="T818" s="10"/>
      <c r="U818" s="10"/>
    </row>
    <row r="819" spans="1:21" s="3" customFormat="1" ht="19.5" customHeight="1">
      <c r="A819" s="50" t="s">
        <v>1669</v>
      </c>
      <c r="B819" s="51" t="s">
        <v>836</v>
      </c>
      <c r="C819" s="40">
        <v>1958</v>
      </c>
      <c r="D819" s="40" t="s">
        <v>30</v>
      </c>
      <c r="E819" s="40" t="s">
        <v>29</v>
      </c>
      <c r="F819" s="45">
        <v>2</v>
      </c>
      <c r="G819" s="45">
        <v>1</v>
      </c>
      <c r="H819" s="22">
        <v>444.34</v>
      </c>
      <c r="I819" s="22">
        <v>0</v>
      </c>
      <c r="J819" s="22">
        <v>444.34</v>
      </c>
      <c r="K819" s="29">
        <f t="shared" si="84"/>
        <v>2928310</v>
      </c>
      <c r="L819" s="126">
        <v>0</v>
      </c>
      <c r="M819" s="126">
        <v>0</v>
      </c>
      <c r="N819" s="126">
        <v>0</v>
      </c>
      <c r="O819" s="22">
        <v>2928310</v>
      </c>
      <c r="P819" s="36">
        <f t="shared" si="83"/>
        <v>6590.246207858847</v>
      </c>
      <c r="Q819" s="29">
        <v>9673</v>
      </c>
      <c r="R819" s="75" t="s">
        <v>84</v>
      </c>
      <c r="S819" s="10"/>
      <c r="T819" s="10"/>
      <c r="U819" s="10"/>
    </row>
    <row r="820" spans="1:21" s="3" customFormat="1" ht="19.5" customHeight="1">
      <c r="A820" s="50" t="s">
        <v>1670</v>
      </c>
      <c r="B820" s="51" t="s">
        <v>837</v>
      </c>
      <c r="C820" s="40">
        <v>1958</v>
      </c>
      <c r="D820" s="40" t="s">
        <v>30</v>
      </c>
      <c r="E820" s="40" t="s">
        <v>29</v>
      </c>
      <c r="F820" s="45">
        <v>2</v>
      </c>
      <c r="G820" s="45">
        <v>1</v>
      </c>
      <c r="H820" s="22">
        <v>436.95</v>
      </c>
      <c r="I820" s="22">
        <v>0</v>
      </c>
      <c r="J820" s="22">
        <v>436.95</v>
      </c>
      <c r="K820" s="29">
        <f t="shared" si="84"/>
        <v>2230300</v>
      </c>
      <c r="L820" s="126">
        <v>0</v>
      </c>
      <c r="M820" s="126">
        <v>0</v>
      </c>
      <c r="N820" s="126">
        <v>0</v>
      </c>
      <c r="O820" s="22">
        <v>2230300</v>
      </c>
      <c r="P820" s="36">
        <f t="shared" si="83"/>
        <v>5104.24533699508</v>
      </c>
      <c r="Q820" s="29">
        <v>9673</v>
      </c>
      <c r="R820" s="75" t="s">
        <v>84</v>
      </c>
      <c r="S820" s="10"/>
      <c r="T820" s="10"/>
      <c r="U820" s="10"/>
    </row>
    <row r="821" spans="1:21" s="3" customFormat="1" ht="19.5" customHeight="1">
      <c r="A821" s="50" t="s">
        <v>1671</v>
      </c>
      <c r="B821" s="51" t="s">
        <v>838</v>
      </c>
      <c r="C821" s="40">
        <v>1958</v>
      </c>
      <c r="D821" s="40" t="s">
        <v>30</v>
      </c>
      <c r="E821" s="40" t="s">
        <v>29</v>
      </c>
      <c r="F821" s="45">
        <v>2</v>
      </c>
      <c r="G821" s="45">
        <v>1</v>
      </c>
      <c r="H821" s="22">
        <v>280.3</v>
      </c>
      <c r="I821" s="22">
        <v>0</v>
      </c>
      <c r="J821" s="22">
        <v>280.3</v>
      </c>
      <c r="K821" s="29">
        <f t="shared" si="84"/>
        <v>2377640</v>
      </c>
      <c r="L821" s="126">
        <v>0</v>
      </c>
      <c r="M821" s="126">
        <v>0</v>
      </c>
      <c r="N821" s="126">
        <v>0</v>
      </c>
      <c r="O821" s="22">
        <v>2377640</v>
      </c>
      <c r="P821" s="36">
        <f t="shared" si="83"/>
        <v>8482.483053870852</v>
      </c>
      <c r="Q821" s="29">
        <v>9673</v>
      </c>
      <c r="R821" s="75" t="s">
        <v>84</v>
      </c>
      <c r="S821" s="10"/>
      <c r="T821" s="10"/>
      <c r="U821" s="10"/>
    </row>
    <row r="822" spans="1:21" s="3" customFormat="1" ht="19.5" customHeight="1">
      <c r="A822" s="50" t="s">
        <v>1672</v>
      </c>
      <c r="B822" s="51" t="s">
        <v>839</v>
      </c>
      <c r="C822" s="55" t="s">
        <v>373</v>
      </c>
      <c r="D822" s="40" t="s">
        <v>30</v>
      </c>
      <c r="E822" s="40" t="s">
        <v>29</v>
      </c>
      <c r="F822" s="55" t="s">
        <v>330</v>
      </c>
      <c r="G822" s="55" t="s">
        <v>973</v>
      </c>
      <c r="H822" s="22">
        <v>392.5</v>
      </c>
      <c r="I822" s="22">
        <v>0</v>
      </c>
      <c r="J822" s="22">
        <v>392.5</v>
      </c>
      <c r="K822" s="29">
        <f t="shared" si="84"/>
        <v>2377640</v>
      </c>
      <c r="L822" s="126">
        <v>0</v>
      </c>
      <c r="M822" s="126">
        <v>0</v>
      </c>
      <c r="N822" s="126">
        <v>0</v>
      </c>
      <c r="O822" s="33">
        <v>2377640</v>
      </c>
      <c r="P822" s="36">
        <f t="shared" si="83"/>
        <v>6057.6815286624205</v>
      </c>
      <c r="Q822" s="29">
        <v>9673</v>
      </c>
      <c r="R822" s="55" t="s">
        <v>83</v>
      </c>
      <c r="S822" s="10"/>
      <c r="T822" s="10"/>
      <c r="U822" s="10"/>
    </row>
    <row r="823" spans="1:21" s="3" customFormat="1" ht="19.5" customHeight="1">
      <c r="A823" s="50" t="s">
        <v>1673</v>
      </c>
      <c r="B823" s="51" t="s">
        <v>840</v>
      </c>
      <c r="C823" s="40">
        <v>1958</v>
      </c>
      <c r="D823" s="40" t="s">
        <v>30</v>
      </c>
      <c r="E823" s="40" t="s">
        <v>29</v>
      </c>
      <c r="F823" s="45">
        <v>2</v>
      </c>
      <c r="G823" s="45">
        <v>1</v>
      </c>
      <c r="H823" s="22">
        <v>279.1</v>
      </c>
      <c r="I823" s="22">
        <v>0</v>
      </c>
      <c r="J823" s="22">
        <v>279.1</v>
      </c>
      <c r="K823" s="29">
        <f t="shared" si="84"/>
        <v>2377640</v>
      </c>
      <c r="L823" s="126">
        <v>0</v>
      </c>
      <c r="M823" s="126">
        <v>0</v>
      </c>
      <c r="N823" s="126">
        <v>0</v>
      </c>
      <c r="O823" s="22">
        <v>2377640</v>
      </c>
      <c r="P823" s="36">
        <f t="shared" si="83"/>
        <v>8518.953780007165</v>
      </c>
      <c r="Q823" s="29">
        <v>9673</v>
      </c>
      <c r="R823" s="75" t="s">
        <v>84</v>
      </c>
      <c r="S823" s="10"/>
      <c r="T823" s="10"/>
      <c r="U823" s="10"/>
    </row>
    <row r="824" spans="1:21" s="3" customFormat="1" ht="19.5" customHeight="1">
      <c r="A824" s="50" t="s">
        <v>1674</v>
      </c>
      <c r="B824" s="51" t="s">
        <v>841</v>
      </c>
      <c r="C824" s="40">
        <v>1958</v>
      </c>
      <c r="D824" s="40" t="s">
        <v>30</v>
      </c>
      <c r="E824" s="40" t="s">
        <v>29</v>
      </c>
      <c r="F824" s="45">
        <v>2</v>
      </c>
      <c r="G824" s="45">
        <v>2</v>
      </c>
      <c r="H824" s="22">
        <v>471.2</v>
      </c>
      <c r="I824" s="22">
        <v>0</v>
      </c>
      <c r="J824" s="22">
        <v>471.2</v>
      </c>
      <c r="K824" s="29">
        <f t="shared" si="84"/>
        <v>2377640</v>
      </c>
      <c r="L824" s="126">
        <v>0</v>
      </c>
      <c r="M824" s="126">
        <v>0</v>
      </c>
      <c r="N824" s="126">
        <v>0</v>
      </c>
      <c r="O824" s="22">
        <v>2377640</v>
      </c>
      <c r="P824" s="36">
        <f t="shared" si="83"/>
        <v>5045.925297113752</v>
      </c>
      <c r="Q824" s="29">
        <v>9673</v>
      </c>
      <c r="R824" s="75" t="s">
        <v>84</v>
      </c>
      <c r="S824" s="89"/>
      <c r="T824" s="89"/>
      <c r="U824" s="10"/>
    </row>
    <row r="825" spans="1:21" s="3" customFormat="1" ht="31.5">
      <c r="A825" s="50" t="s">
        <v>1675</v>
      </c>
      <c r="B825" s="51" t="s">
        <v>842</v>
      </c>
      <c r="C825" s="40">
        <v>1950</v>
      </c>
      <c r="D825" s="40" t="s">
        <v>30</v>
      </c>
      <c r="E825" s="40" t="s">
        <v>142</v>
      </c>
      <c r="F825" s="45">
        <v>2</v>
      </c>
      <c r="G825" s="45">
        <v>2</v>
      </c>
      <c r="H825" s="22">
        <v>400.1</v>
      </c>
      <c r="I825" s="22">
        <v>0</v>
      </c>
      <c r="J825" s="22">
        <v>400.1</v>
      </c>
      <c r="K825" s="29">
        <f t="shared" si="84"/>
        <v>4505242.7</v>
      </c>
      <c r="L825" s="126">
        <v>0</v>
      </c>
      <c r="M825" s="126">
        <v>0</v>
      </c>
      <c r="N825" s="126">
        <v>0</v>
      </c>
      <c r="O825" s="22">
        <v>4505242.7</v>
      </c>
      <c r="P825" s="36">
        <f t="shared" si="83"/>
        <v>11260.29167708073</v>
      </c>
      <c r="Q825" s="29">
        <v>9673</v>
      </c>
      <c r="R825" s="55" t="s">
        <v>83</v>
      </c>
      <c r="S825" s="10"/>
      <c r="T825" s="10"/>
      <c r="U825" s="10"/>
    </row>
    <row r="826" spans="1:21" s="3" customFormat="1" ht="19.5" customHeight="1">
      <c r="A826" s="50" t="s">
        <v>1676</v>
      </c>
      <c r="B826" s="51" t="s">
        <v>843</v>
      </c>
      <c r="C826" s="40">
        <v>1958</v>
      </c>
      <c r="D826" s="40" t="s">
        <v>30</v>
      </c>
      <c r="E826" s="40" t="s">
        <v>29</v>
      </c>
      <c r="F826" s="45">
        <v>2</v>
      </c>
      <c r="G826" s="45">
        <v>2</v>
      </c>
      <c r="H826" s="22">
        <v>302.9</v>
      </c>
      <c r="I826" s="22">
        <v>0</v>
      </c>
      <c r="J826" s="22">
        <v>302.9</v>
      </c>
      <c r="K826" s="29">
        <f t="shared" si="84"/>
        <v>3306200</v>
      </c>
      <c r="L826" s="126">
        <v>0</v>
      </c>
      <c r="M826" s="126">
        <v>0</v>
      </c>
      <c r="N826" s="126">
        <v>0</v>
      </c>
      <c r="O826" s="22">
        <v>3306200</v>
      </c>
      <c r="P826" s="36">
        <f t="shared" si="83"/>
        <v>10915.153516011886</v>
      </c>
      <c r="Q826" s="29">
        <v>9673</v>
      </c>
      <c r="R826" s="75" t="s">
        <v>84</v>
      </c>
      <c r="S826" s="10"/>
      <c r="T826" s="10"/>
      <c r="U826" s="10"/>
    </row>
    <row r="827" spans="1:21" s="3" customFormat="1" ht="19.5" customHeight="1">
      <c r="A827" s="50" t="s">
        <v>1677</v>
      </c>
      <c r="B827" s="51" t="s">
        <v>844</v>
      </c>
      <c r="C827" s="40">
        <v>1958</v>
      </c>
      <c r="D827" s="40" t="s">
        <v>30</v>
      </c>
      <c r="E827" s="40" t="s">
        <v>29</v>
      </c>
      <c r="F827" s="45">
        <v>2</v>
      </c>
      <c r="G827" s="45">
        <v>2</v>
      </c>
      <c r="H827" s="22">
        <v>472.7</v>
      </c>
      <c r="I827" s="22">
        <v>0</v>
      </c>
      <c r="J827" s="22">
        <v>472.7</v>
      </c>
      <c r="K827" s="29">
        <f t="shared" si="84"/>
        <v>3306200</v>
      </c>
      <c r="L827" s="126">
        <v>0</v>
      </c>
      <c r="M827" s="126">
        <v>0</v>
      </c>
      <c r="N827" s="126">
        <v>0</v>
      </c>
      <c r="O827" s="22">
        <v>3306200</v>
      </c>
      <c r="P827" s="36">
        <f t="shared" si="83"/>
        <v>6994.288132007616</v>
      </c>
      <c r="Q827" s="29">
        <v>9673</v>
      </c>
      <c r="R827" s="75" t="s">
        <v>84</v>
      </c>
      <c r="S827" s="10"/>
      <c r="T827" s="10"/>
      <c r="U827" s="10"/>
    </row>
    <row r="828" spans="1:21" s="3" customFormat="1" ht="19.5" customHeight="1">
      <c r="A828" s="50" t="s">
        <v>1678</v>
      </c>
      <c r="B828" s="51" t="s">
        <v>845</v>
      </c>
      <c r="C828" s="40">
        <v>1952</v>
      </c>
      <c r="D828" s="40" t="s">
        <v>30</v>
      </c>
      <c r="E828" s="40" t="s">
        <v>297</v>
      </c>
      <c r="F828" s="45">
        <v>2</v>
      </c>
      <c r="G828" s="45">
        <v>2</v>
      </c>
      <c r="H828" s="22">
        <v>410.6</v>
      </c>
      <c r="I828" s="22">
        <v>0</v>
      </c>
      <c r="J828" s="22">
        <v>410.6</v>
      </c>
      <c r="K828" s="29">
        <f t="shared" si="84"/>
        <v>3136600</v>
      </c>
      <c r="L828" s="126">
        <v>0</v>
      </c>
      <c r="M828" s="126">
        <v>0</v>
      </c>
      <c r="N828" s="126">
        <v>0</v>
      </c>
      <c r="O828" s="22">
        <v>3136600</v>
      </c>
      <c r="P828" s="36">
        <f t="shared" si="83"/>
        <v>7639.064783244033</v>
      </c>
      <c r="Q828" s="29">
        <v>9673</v>
      </c>
      <c r="R828" s="55" t="s">
        <v>83</v>
      </c>
      <c r="S828" s="10"/>
      <c r="T828" s="10"/>
      <c r="U828" s="10"/>
    </row>
    <row r="829" spans="1:21" s="3" customFormat="1" ht="19.5" customHeight="1">
      <c r="A829" s="50" t="s">
        <v>1679</v>
      </c>
      <c r="B829" s="51" t="s">
        <v>846</v>
      </c>
      <c r="C829" s="40">
        <v>1960</v>
      </c>
      <c r="D829" s="40" t="s">
        <v>30</v>
      </c>
      <c r="E829" s="40" t="s">
        <v>29</v>
      </c>
      <c r="F829" s="45">
        <v>4</v>
      </c>
      <c r="G829" s="45">
        <v>4</v>
      </c>
      <c r="H829" s="22">
        <v>2603.01</v>
      </c>
      <c r="I829" s="22">
        <v>206.7</v>
      </c>
      <c r="J829" s="22">
        <v>2396.31</v>
      </c>
      <c r="K829" s="29">
        <f t="shared" si="84"/>
        <v>4044900</v>
      </c>
      <c r="L829" s="126">
        <v>0</v>
      </c>
      <c r="M829" s="126">
        <v>0</v>
      </c>
      <c r="N829" s="126">
        <v>0</v>
      </c>
      <c r="O829" s="22">
        <v>4044900</v>
      </c>
      <c r="P829" s="36">
        <f t="shared" si="83"/>
        <v>1553.9317943457766</v>
      </c>
      <c r="Q829" s="29">
        <v>9673</v>
      </c>
      <c r="R829" s="55" t="s">
        <v>85</v>
      </c>
      <c r="S829" s="10"/>
      <c r="T829" s="10"/>
      <c r="U829" s="10"/>
    </row>
    <row r="830" spans="1:21" s="3" customFormat="1" ht="19.5" customHeight="1">
      <c r="A830" s="50" t="s">
        <v>1680</v>
      </c>
      <c r="B830" s="51" t="s">
        <v>847</v>
      </c>
      <c r="C830" s="40">
        <v>1961</v>
      </c>
      <c r="D830" s="40" t="s">
        <v>30</v>
      </c>
      <c r="E830" s="40" t="s">
        <v>29</v>
      </c>
      <c r="F830" s="45">
        <v>4</v>
      </c>
      <c r="G830" s="45">
        <v>4</v>
      </c>
      <c r="H830" s="22">
        <v>2572.27</v>
      </c>
      <c r="I830" s="22">
        <v>40.6</v>
      </c>
      <c r="J830" s="22">
        <v>2531.67</v>
      </c>
      <c r="K830" s="29">
        <f t="shared" si="84"/>
        <v>21112699.29</v>
      </c>
      <c r="L830" s="126">
        <v>0</v>
      </c>
      <c r="M830" s="126">
        <v>0</v>
      </c>
      <c r="N830" s="126">
        <v>0</v>
      </c>
      <c r="O830" s="22">
        <v>21112699.29</v>
      </c>
      <c r="P830" s="36">
        <f t="shared" si="83"/>
        <v>8207.808391032046</v>
      </c>
      <c r="Q830" s="29">
        <v>9673</v>
      </c>
      <c r="R830" s="75" t="s">
        <v>85</v>
      </c>
      <c r="S830" s="10"/>
      <c r="T830" s="10"/>
      <c r="U830" s="10"/>
    </row>
    <row r="831" spans="1:21" s="3" customFormat="1" ht="19.5" customHeight="1">
      <c r="A831" s="50" t="s">
        <v>1681</v>
      </c>
      <c r="B831" s="51" t="s">
        <v>848</v>
      </c>
      <c r="C831" s="40">
        <v>1961</v>
      </c>
      <c r="D831" s="40" t="s">
        <v>30</v>
      </c>
      <c r="E831" s="40" t="s">
        <v>29</v>
      </c>
      <c r="F831" s="45">
        <v>5</v>
      </c>
      <c r="G831" s="45">
        <v>4</v>
      </c>
      <c r="H831" s="22">
        <v>3715.04</v>
      </c>
      <c r="I831" s="22">
        <v>1140.3</v>
      </c>
      <c r="J831" s="22">
        <v>2574.74</v>
      </c>
      <c r="K831" s="29">
        <f t="shared" si="84"/>
        <v>26649352.08</v>
      </c>
      <c r="L831" s="126">
        <v>0</v>
      </c>
      <c r="M831" s="126">
        <v>0</v>
      </c>
      <c r="N831" s="126">
        <v>0</v>
      </c>
      <c r="O831" s="22">
        <v>26649352.08</v>
      </c>
      <c r="P831" s="36">
        <f t="shared" si="83"/>
        <v>7173.368814333089</v>
      </c>
      <c r="Q831" s="29">
        <v>9673</v>
      </c>
      <c r="R831" s="75" t="s">
        <v>85</v>
      </c>
      <c r="S831" s="10"/>
      <c r="T831" s="10"/>
      <c r="U831" s="10"/>
    </row>
    <row r="832" spans="1:21" s="3" customFormat="1" ht="19.5" customHeight="1">
      <c r="A832" s="50" t="s">
        <v>1682</v>
      </c>
      <c r="B832" s="51" t="s">
        <v>849</v>
      </c>
      <c r="C832" s="40">
        <v>1961</v>
      </c>
      <c r="D832" s="40" t="s">
        <v>30</v>
      </c>
      <c r="E832" s="40" t="s">
        <v>29</v>
      </c>
      <c r="F832" s="45">
        <v>4</v>
      </c>
      <c r="G832" s="45">
        <v>4</v>
      </c>
      <c r="H832" s="22">
        <v>2546.72</v>
      </c>
      <c r="I832" s="22">
        <v>0</v>
      </c>
      <c r="J832" s="22">
        <v>2546.72</v>
      </c>
      <c r="K832" s="29">
        <f t="shared" si="84"/>
        <v>21067189.44</v>
      </c>
      <c r="L832" s="126">
        <v>0</v>
      </c>
      <c r="M832" s="126">
        <v>0</v>
      </c>
      <c r="N832" s="126">
        <v>0</v>
      </c>
      <c r="O832" s="22">
        <v>21067189.44</v>
      </c>
      <c r="P832" s="36">
        <f t="shared" si="83"/>
        <v>8272.283344851417</v>
      </c>
      <c r="Q832" s="29">
        <v>9673</v>
      </c>
      <c r="R832" s="75" t="s">
        <v>85</v>
      </c>
      <c r="S832" s="10"/>
      <c r="T832" s="10"/>
      <c r="U832" s="10"/>
    </row>
    <row r="833" spans="1:21" s="3" customFormat="1" ht="19.5" customHeight="1">
      <c r="A833" s="50" t="s">
        <v>1683</v>
      </c>
      <c r="B833" s="51" t="s">
        <v>850</v>
      </c>
      <c r="C833" s="40">
        <v>1959</v>
      </c>
      <c r="D833" s="40" t="s">
        <v>30</v>
      </c>
      <c r="E833" s="40" t="s">
        <v>29</v>
      </c>
      <c r="F833" s="45">
        <v>2</v>
      </c>
      <c r="G833" s="45">
        <v>2</v>
      </c>
      <c r="H833" s="22">
        <v>372.57</v>
      </c>
      <c r="I833" s="22">
        <v>0</v>
      </c>
      <c r="J833" s="22">
        <v>372.57</v>
      </c>
      <c r="K833" s="29">
        <f t="shared" si="84"/>
        <v>5819250</v>
      </c>
      <c r="L833" s="126">
        <v>0</v>
      </c>
      <c r="M833" s="126">
        <v>0</v>
      </c>
      <c r="N833" s="126">
        <v>0</v>
      </c>
      <c r="O833" s="22">
        <v>5819250</v>
      </c>
      <c r="P833" s="36">
        <f t="shared" si="83"/>
        <v>15619.212496980434</v>
      </c>
      <c r="Q833" s="29">
        <v>9673</v>
      </c>
      <c r="R833" s="55" t="s">
        <v>85</v>
      </c>
      <c r="S833" s="10"/>
      <c r="T833" s="10"/>
      <c r="U833" s="10"/>
    </row>
    <row r="834" spans="1:21" s="3" customFormat="1" ht="15.75">
      <c r="A834" s="50" t="s">
        <v>1684</v>
      </c>
      <c r="B834" s="51" t="s">
        <v>851</v>
      </c>
      <c r="C834" s="40">
        <v>1959</v>
      </c>
      <c r="D834" s="40" t="s">
        <v>30</v>
      </c>
      <c r="E834" s="40" t="s">
        <v>29</v>
      </c>
      <c r="F834" s="40">
        <v>2</v>
      </c>
      <c r="G834" s="40">
        <v>1</v>
      </c>
      <c r="H834" s="22">
        <v>279.94</v>
      </c>
      <c r="I834" s="22">
        <v>0</v>
      </c>
      <c r="J834" s="22">
        <v>279.94</v>
      </c>
      <c r="K834" s="29">
        <f t="shared" si="84"/>
        <v>3485300</v>
      </c>
      <c r="L834" s="126">
        <v>0</v>
      </c>
      <c r="M834" s="126">
        <v>0</v>
      </c>
      <c r="N834" s="126">
        <v>0</v>
      </c>
      <c r="O834" s="33">
        <v>3485300</v>
      </c>
      <c r="P834" s="36">
        <f t="shared" si="83"/>
        <v>12450.167893119955</v>
      </c>
      <c r="Q834" s="29">
        <v>9673</v>
      </c>
      <c r="R834" s="55" t="s">
        <v>85</v>
      </c>
      <c r="S834" s="10"/>
      <c r="T834" s="10"/>
      <c r="U834" s="10"/>
    </row>
    <row r="835" spans="1:21" s="3" customFormat="1" ht="19.5" customHeight="1">
      <c r="A835" s="50" t="s">
        <v>1685</v>
      </c>
      <c r="B835" s="51" t="s">
        <v>852</v>
      </c>
      <c r="C835" s="40">
        <v>1959</v>
      </c>
      <c r="D835" s="40" t="s">
        <v>30</v>
      </c>
      <c r="E835" s="40" t="s">
        <v>29</v>
      </c>
      <c r="F835" s="40">
        <v>2</v>
      </c>
      <c r="G835" s="40">
        <v>1</v>
      </c>
      <c r="H835" s="22">
        <v>219.9</v>
      </c>
      <c r="I835" s="22">
        <v>0</v>
      </c>
      <c r="J835" s="22">
        <v>219.9</v>
      </c>
      <c r="K835" s="29">
        <f t="shared" si="84"/>
        <v>3466220</v>
      </c>
      <c r="L835" s="126">
        <v>0</v>
      </c>
      <c r="M835" s="126">
        <v>0</v>
      </c>
      <c r="N835" s="126">
        <v>0</v>
      </c>
      <c r="O835" s="22">
        <v>3466220</v>
      </c>
      <c r="P835" s="36">
        <f t="shared" si="83"/>
        <v>15762.710322874032</v>
      </c>
      <c r="Q835" s="29">
        <v>9673</v>
      </c>
      <c r="R835" s="55" t="s">
        <v>85</v>
      </c>
      <c r="S835" s="10"/>
      <c r="T835" s="10"/>
      <c r="U835" s="10"/>
    </row>
    <row r="836" spans="1:21" s="3" customFormat="1" ht="19.5" customHeight="1">
      <c r="A836" s="50" t="s">
        <v>1686</v>
      </c>
      <c r="B836" s="51" t="s">
        <v>853</v>
      </c>
      <c r="C836" s="40">
        <v>1959</v>
      </c>
      <c r="D836" s="40" t="s">
        <v>30</v>
      </c>
      <c r="E836" s="40" t="s">
        <v>29</v>
      </c>
      <c r="F836" s="40">
        <v>2</v>
      </c>
      <c r="G836" s="40">
        <v>1</v>
      </c>
      <c r="H836" s="22">
        <v>282.76</v>
      </c>
      <c r="I836" s="22">
        <v>0</v>
      </c>
      <c r="J836" s="22">
        <v>282.76</v>
      </c>
      <c r="K836" s="29">
        <f t="shared" si="84"/>
        <v>3492190</v>
      </c>
      <c r="L836" s="126">
        <v>0</v>
      </c>
      <c r="M836" s="126">
        <v>0</v>
      </c>
      <c r="N836" s="126">
        <v>0</v>
      </c>
      <c r="O836" s="22">
        <v>3492190</v>
      </c>
      <c r="P836" s="36">
        <f t="shared" si="83"/>
        <v>12350.367803083887</v>
      </c>
      <c r="Q836" s="29">
        <v>9673</v>
      </c>
      <c r="R836" s="55" t="s">
        <v>85</v>
      </c>
      <c r="S836" s="89"/>
      <c r="T836" s="89"/>
      <c r="U836" s="10"/>
    </row>
    <row r="837" spans="1:21" s="3" customFormat="1" ht="19.5" customHeight="1">
      <c r="A837" s="50" t="s">
        <v>1687</v>
      </c>
      <c r="B837" s="51" t="s">
        <v>854</v>
      </c>
      <c r="C837" s="40">
        <v>1960</v>
      </c>
      <c r="D837" s="40" t="s">
        <v>30</v>
      </c>
      <c r="E837" s="40" t="s">
        <v>29</v>
      </c>
      <c r="F837" s="40">
        <v>2</v>
      </c>
      <c r="G837" s="40">
        <v>2</v>
      </c>
      <c r="H837" s="22">
        <v>777.8</v>
      </c>
      <c r="I837" s="22">
        <v>638.5</v>
      </c>
      <c r="J837" s="22">
        <v>139.3</v>
      </c>
      <c r="K837" s="29">
        <f t="shared" si="84"/>
        <v>4588800</v>
      </c>
      <c r="L837" s="126">
        <v>0</v>
      </c>
      <c r="M837" s="126">
        <v>0</v>
      </c>
      <c r="N837" s="126">
        <v>0</v>
      </c>
      <c r="O837" s="33">
        <v>4588800</v>
      </c>
      <c r="P837" s="36">
        <f t="shared" si="83"/>
        <v>5899.717150938545</v>
      </c>
      <c r="Q837" s="29">
        <v>9673</v>
      </c>
      <c r="R837" s="55" t="s">
        <v>85</v>
      </c>
      <c r="S837" s="10"/>
      <c r="T837" s="10"/>
      <c r="U837" s="10"/>
    </row>
    <row r="838" spans="1:21" s="3" customFormat="1" ht="19.5" customHeight="1">
      <c r="A838" s="50" t="s">
        <v>1688</v>
      </c>
      <c r="B838" s="51" t="s">
        <v>855</v>
      </c>
      <c r="C838" s="40">
        <v>1952</v>
      </c>
      <c r="D838" s="40" t="s">
        <v>30</v>
      </c>
      <c r="E838" s="40" t="s">
        <v>29</v>
      </c>
      <c r="F838" s="45">
        <v>2</v>
      </c>
      <c r="G838" s="45">
        <v>1</v>
      </c>
      <c r="H838" s="22">
        <v>625.6</v>
      </c>
      <c r="I838" s="22">
        <v>0</v>
      </c>
      <c r="J838" s="22">
        <v>625.6</v>
      </c>
      <c r="K838" s="29">
        <f t="shared" si="84"/>
        <v>4413575</v>
      </c>
      <c r="L838" s="126">
        <v>0</v>
      </c>
      <c r="M838" s="126">
        <v>0</v>
      </c>
      <c r="N838" s="126">
        <v>0</v>
      </c>
      <c r="O838" s="22">
        <v>4413575</v>
      </c>
      <c r="P838" s="36">
        <f t="shared" si="83"/>
        <v>7054.947250639386</v>
      </c>
      <c r="Q838" s="29">
        <v>9673</v>
      </c>
      <c r="R838" s="55" t="s">
        <v>83</v>
      </c>
      <c r="S838" s="10"/>
      <c r="T838" s="10"/>
      <c r="U838" s="10"/>
    </row>
    <row r="839" spans="1:21" s="3" customFormat="1" ht="19.5" customHeight="1">
      <c r="A839" s="50" t="s">
        <v>1689</v>
      </c>
      <c r="B839" s="51" t="s">
        <v>856</v>
      </c>
      <c r="C839" s="40">
        <v>1959</v>
      </c>
      <c r="D839" s="40" t="s">
        <v>30</v>
      </c>
      <c r="E839" s="40" t="s">
        <v>29</v>
      </c>
      <c r="F839" s="45">
        <v>4</v>
      </c>
      <c r="G839" s="45">
        <v>2</v>
      </c>
      <c r="H839" s="22">
        <v>1259.85</v>
      </c>
      <c r="I839" s="22">
        <v>0</v>
      </c>
      <c r="J839" s="22">
        <v>1259.85</v>
      </c>
      <c r="K839" s="29">
        <f t="shared" si="84"/>
        <v>3788500</v>
      </c>
      <c r="L839" s="126">
        <v>0</v>
      </c>
      <c r="M839" s="126">
        <v>0</v>
      </c>
      <c r="N839" s="126">
        <v>0</v>
      </c>
      <c r="O839" s="22">
        <v>3788500</v>
      </c>
      <c r="P839" s="36">
        <f t="shared" si="83"/>
        <v>3007.1040203198795</v>
      </c>
      <c r="Q839" s="29">
        <v>9673</v>
      </c>
      <c r="R839" s="55" t="s">
        <v>85</v>
      </c>
      <c r="S839" s="89"/>
      <c r="T839" s="89"/>
      <c r="U839" s="10"/>
    </row>
    <row r="840" spans="1:21" s="3" customFormat="1" ht="19.5" customHeight="1">
      <c r="A840" s="50" t="s">
        <v>1690</v>
      </c>
      <c r="B840" s="51" t="s">
        <v>857</v>
      </c>
      <c r="C840" s="40">
        <v>1950</v>
      </c>
      <c r="D840" s="40" t="s">
        <v>30</v>
      </c>
      <c r="E840" s="40" t="s">
        <v>29</v>
      </c>
      <c r="F840" s="45">
        <v>2</v>
      </c>
      <c r="G840" s="45">
        <v>2</v>
      </c>
      <c r="H840" s="22">
        <v>820.44</v>
      </c>
      <c r="I840" s="22">
        <v>0</v>
      </c>
      <c r="J840" s="22">
        <v>820.44</v>
      </c>
      <c r="K840" s="29">
        <f t="shared" si="84"/>
        <v>4834190</v>
      </c>
      <c r="L840" s="126">
        <v>0</v>
      </c>
      <c r="M840" s="126">
        <v>0</v>
      </c>
      <c r="N840" s="126">
        <v>0</v>
      </c>
      <c r="O840" s="22">
        <v>4834190</v>
      </c>
      <c r="P840" s="36">
        <f t="shared" si="83"/>
        <v>5892.191994539515</v>
      </c>
      <c r="Q840" s="29">
        <v>9673</v>
      </c>
      <c r="R840" s="55" t="s">
        <v>85</v>
      </c>
      <c r="S840" s="10"/>
      <c r="T840" s="10"/>
      <c r="U840" s="10"/>
    </row>
    <row r="841" spans="1:21" s="3" customFormat="1" ht="19.5" customHeight="1">
      <c r="A841" s="50" t="s">
        <v>1691</v>
      </c>
      <c r="B841" s="51" t="s">
        <v>858</v>
      </c>
      <c r="C841" s="40">
        <v>1950</v>
      </c>
      <c r="D841" s="40" t="s">
        <v>30</v>
      </c>
      <c r="E841" s="40" t="s">
        <v>968</v>
      </c>
      <c r="F841" s="45">
        <v>2</v>
      </c>
      <c r="G841" s="45">
        <v>2</v>
      </c>
      <c r="H841" s="22">
        <v>729.8</v>
      </c>
      <c r="I841" s="22">
        <v>0</v>
      </c>
      <c r="J841" s="22">
        <v>729.8</v>
      </c>
      <c r="K841" s="29">
        <f t="shared" si="84"/>
        <v>3475800</v>
      </c>
      <c r="L841" s="126">
        <v>0</v>
      </c>
      <c r="M841" s="126">
        <v>0</v>
      </c>
      <c r="N841" s="126">
        <v>0</v>
      </c>
      <c r="O841" s="22">
        <v>3475800</v>
      </c>
      <c r="P841" s="36">
        <f t="shared" si="83"/>
        <v>4762.67470539874</v>
      </c>
      <c r="Q841" s="29">
        <v>9673</v>
      </c>
      <c r="R841" s="55" t="s">
        <v>85</v>
      </c>
      <c r="S841" s="10"/>
      <c r="T841" s="10"/>
      <c r="U841" s="10"/>
    </row>
    <row r="842" spans="1:18" ht="24.75" customHeight="1">
      <c r="A842" s="133" t="s">
        <v>1816</v>
      </c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</row>
    <row r="843" spans="1:18" ht="39.75" customHeight="1">
      <c r="A843" s="135" t="s">
        <v>889</v>
      </c>
      <c r="B843" s="135"/>
      <c r="C843" s="120" t="s">
        <v>31</v>
      </c>
      <c r="D843" s="120" t="s">
        <v>31</v>
      </c>
      <c r="E843" s="120" t="s">
        <v>31</v>
      </c>
      <c r="F843" s="121" t="s">
        <v>31</v>
      </c>
      <c r="G843" s="121" t="s">
        <v>31</v>
      </c>
      <c r="H843" s="122">
        <f aca="true" t="shared" si="85" ref="H843:N843">SUM(H844)</f>
        <v>1857.3</v>
      </c>
      <c r="I843" s="122">
        <f t="shared" si="85"/>
        <v>172.8</v>
      </c>
      <c r="J843" s="122">
        <f t="shared" si="85"/>
        <v>1684.5</v>
      </c>
      <c r="K843" s="122">
        <f t="shared" si="85"/>
        <v>8306683</v>
      </c>
      <c r="L843" s="122">
        <f t="shared" si="85"/>
        <v>0</v>
      </c>
      <c r="M843" s="122">
        <f t="shared" si="85"/>
        <v>0</v>
      </c>
      <c r="N843" s="122">
        <f t="shared" si="85"/>
        <v>0</v>
      </c>
      <c r="O843" s="122">
        <f>SUM(O844)</f>
        <v>8306683</v>
      </c>
      <c r="P843" s="117">
        <f>K843/H843</f>
        <v>4472.450869541808</v>
      </c>
      <c r="Q843" s="123" t="s">
        <v>31</v>
      </c>
      <c r="R843" s="124" t="s">
        <v>31</v>
      </c>
    </row>
    <row r="844" spans="1:21" s="3" customFormat="1" ht="19.5" customHeight="1">
      <c r="A844" s="50" t="s">
        <v>1692</v>
      </c>
      <c r="B844" s="51" t="s">
        <v>871</v>
      </c>
      <c r="C844" s="40">
        <v>1985</v>
      </c>
      <c r="D844" s="40" t="s">
        <v>30</v>
      </c>
      <c r="E844" s="40" t="s">
        <v>29</v>
      </c>
      <c r="F844" s="45">
        <v>3</v>
      </c>
      <c r="G844" s="45">
        <v>3</v>
      </c>
      <c r="H844" s="33">
        <v>1857.3</v>
      </c>
      <c r="I844" s="33">
        <v>172.8</v>
      </c>
      <c r="J844" s="33">
        <v>1684.5</v>
      </c>
      <c r="K844" s="29">
        <f>SUM(L844:O844)</f>
        <v>8306683</v>
      </c>
      <c r="L844" s="33">
        <v>0</v>
      </c>
      <c r="M844" s="33">
        <v>0</v>
      </c>
      <c r="N844" s="33">
        <v>0</v>
      </c>
      <c r="O844" s="22">
        <v>8306683</v>
      </c>
      <c r="P844" s="36">
        <f>K844/H844</f>
        <v>4472.450869541808</v>
      </c>
      <c r="Q844" s="29">
        <v>9673</v>
      </c>
      <c r="R844" s="55" t="s">
        <v>85</v>
      </c>
      <c r="S844" s="10"/>
      <c r="T844" s="10"/>
      <c r="U844" s="10"/>
    </row>
    <row r="845" spans="1:18" ht="24.75" customHeight="1">
      <c r="A845" s="133" t="s">
        <v>1817</v>
      </c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</row>
    <row r="846" spans="1:18" ht="39.75" customHeight="1">
      <c r="A846" s="134" t="s">
        <v>885</v>
      </c>
      <c r="B846" s="134"/>
      <c r="C846" s="70" t="s">
        <v>31</v>
      </c>
      <c r="D846" s="70" t="s">
        <v>31</v>
      </c>
      <c r="E846" s="70" t="s">
        <v>31</v>
      </c>
      <c r="F846" s="115" t="s">
        <v>31</v>
      </c>
      <c r="G846" s="115" t="s">
        <v>31</v>
      </c>
      <c r="H846" s="116">
        <f aca="true" t="shared" si="86" ref="H846:N846">SUM(H847:H850)</f>
        <v>1440.1999999999998</v>
      </c>
      <c r="I846" s="116">
        <f t="shared" si="86"/>
        <v>470.5</v>
      </c>
      <c r="J846" s="116">
        <f t="shared" si="86"/>
        <v>969.6999999999999</v>
      </c>
      <c r="K846" s="116">
        <f t="shared" si="86"/>
        <v>20691732.3</v>
      </c>
      <c r="L846" s="116">
        <f t="shared" si="86"/>
        <v>0</v>
      </c>
      <c r="M846" s="116">
        <f t="shared" si="86"/>
        <v>0</v>
      </c>
      <c r="N846" s="116">
        <f t="shared" si="86"/>
        <v>0</v>
      </c>
      <c r="O846" s="116">
        <f>SUM(O847:O850)</f>
        <v>20691732.3</v>
      </c>
      <c r="P846" s="117">
        <f>K846/H846</f>
        <v>14367.263088459938</v>
      </c>
      <c r="Q846" s="118" t="s">
        <v>31</v>
      </c>
      <c r="R846" s="119" t="s">
        <v>31</v>
      </c>
    </row>
    <row r="847" spans="1:21" s="3" customFormat="1" ht="19.5" customHeight="1">
      <c r="A847" s="50" t="s">
        <v>1693</v>
      </c>
      <c r="B847" s="51" t="s">
        <v>872</v>
      </c>
      <c r="C847" s="40">
        <v>1960</v>
      </c>
      <c r="D847" s="40" t="s">
        <v>30</v>
      </c>
      <c r="E847" s="40" t="s">
        <v>29</v>
      </c>
      <c r="F847" s="45">
        <v>2</v>
      </c>
      <c r="G847" s="45">
        <v>2</v>
      </c>
      <c r="H847" s="22">
        <v>410.1</v>
      </c>
      <c r="I847" s="22">
        <v>127.1</v>
      </c>
      <c r="J847" s="22">
        <v>283</v>
      </c>
      <c r="K847" s="29">
        <f>SUM(L847:O847)</f>
        <v>6303593</v>
      </c>
      <c r="L847" s="22">
        <v>0</v>
      </c>
      <c r="M847" s="22">
        <v>0</v>
      </c>
      <c r="N847" s="22">
        <v>0</v>
      </c>
      <c r="O847" s="22">
        <v>6303593</v>
      </c>
      <c r="P847" s="36">
        <f>K847/H847</f>
        <v>15370.868080955863</v>
      </c>
      <c r="Q847" s="29">
        <v>9673</v>
      </c>
      <c r="R847" s="55" t="s">
        <v>84</v>
      </c>
      <c r="S847" s="10"/>
      <c r="T847" s="10"/>
      <c r="U847" s="10"/>
    </row>
    <row r="848" spans="1:21" s="3" customFormat="1" ht="19.5" customHeight="1">
      <c r="A848" s="50" t="s">
        <v>1694</v>
      </c>
      <c r="B848" s="51" t="s">
        <v>873</v>
      </c>
      <c r="C848" s="40">
        <v>1960</v>
      </c>
      <c r="D848" s="40" t="s">
        <v>30</v>
      </c>
      <c r="E848" s="40" t="s">
        <v>29</v>
      </c>
      <c r="F848" s="45">
        <v>2</v>
      </c>
      <c r="G848" s="45">
        <v>2</v>
      </c>
      <c r="H848" s="22">
        <v>387.2</v>
      </c>
      <c r="I848" s="22">
        <v>123.9</v>
      </c>
      <c r="J848" s="22">
        <v>263.3</v>
      </c>
      <c r="K848" s="29">
        <f>SUM(L848:O848)</f>
        <v>6069341</v>
      </c>
      <c r="L848" s="22">
        <v>0</v>
      </c>
      <c r="M848" s="22">
        <v>0</v>
      </c>
      <c r="N848" s="22">
        <v>0</v>
      </c>
      <c r="O848" s="22">
        <v>6069341</v>
      </c>
      <c r="P848" s="36">
        <f>K848/H848</f>
        <v>15674.950929752067</v>
      </c>
      <c r="Q848" s="29">
        <v>9673</v>
      </c>
      <c r="R848" s="55" t="s">
        <v>84</v>
      </c>
      <c r="S848" s="10"/>
      <c r="T848" s="10"/>
      <c r="U848" s="10"/>
    </row>
    <row r="849" spans="1:21" s="3" customFormat="1" ht="19.5" customHeight="1">
      <c r="A849" s="50" t="s">
        <v>1695</v>
      </c>
      <c r="B849" s="51" t="s">
        <v>875</v>
      </c>
      <c r="C849" s="40">
        <v>1950</v>
      </c>
      <c r="D849" s="40" t="s">
        <v>30</v>
      </c>
      <c r="E849" s="40" t="s">
        <v>29</v>
      </c>
      <c r="F849" s="45">
        <v>2</v>
      </c>
      <c r="G849" s="45">
        <v>1</v>
      </c>
      <c r="H849" s="33">
        <v>225.3</v>
      </c>
      <c r="I849" s="33">
        <v>61.4</v>
      </c>
      <c r="J849" s="33">
        <v>163.9</v>
      </c>
      <c r="K849" s="29">
        <f>SUM(L849:O849)</f>
        <v>3040455.6</v>
      </c>
      <c r="L849" s="33">
        <v>0</v>
      </c>
      <c r="M849" s="33">
        <v>0</v>
      </c>
      <c r="N849" s="33">
        <v>0</v>
      </c>
      <c r="O849" s="22">
        <v>3040455.6</v>
      </c>
      <c r="P849" s="36">
        <f>K849/H849</f>
        <v>13495.142476697736</v>
      </c>
      <c r="Q849" s="29">
        <v>9673</v>
      </c>
      <c r="R849" s="55" t="s">
        <v>83</v>
      </c>
      <c r="S849" s="10"/>
      <c r="T849" s="10"/>
      <c r="U849" s="10"/>
    </row>
    <row r="850" spans="1:21" s="3" customFormat="1" ht="19.5" customHeight="1">
      <c r="A850" s="50" t="s">
        <v>1696</v>
      </c>
      <c r="B850" s="51" t="s">
        <v>876</v>
      </c>
      <c r="C850" s="40">
        <v>1966</v>
      </c>
      <c r="D850" s="40" t="s">
        <v>30</v>
      </c>
      <c r="E850" s="40" t="s">
        <v>29</v>
      </c>
      <c r="F850" s="45">
        <v>2</v>
      </c>
      <c r="G850" s="45">
        <v>2</v>
      </c>
      <c r="H850" s="33">
        <v>417.6</v>
      </c>
      <c r="I850" s="33">
        <v>158.1</v>
      </c>
      <c r="J850" s="33">
        <v>259.5</v>
      </c>
      <c r="K850" s="29">
        <f>SUM(L850:O850)</f>
        <v>5278342.7</v>
      </c>
      <c r="L850" s="33">
        <v>0</v>
      </c>
      <c r="M850" s="33">
        <v>0</v>
      </c>
      <c r="N850" s="33">
        <v>0</v>
      </c>
      <c r="O850" s="22">
        <v>5278342.7</v>
      </c>
      <c r="P850" s="36">
        <f>K850/H850</f>
        <v>12639.70953065134</v>
      </c>
      <c r="Q850" s="29">
        <v>9673</v>
      </c>
      <c r="R850" s="55" t="s">
        <v>85</v>
      </c>
      <c r="S850" s="10"/>
      <c r="T850" s="10"/>
      <c r="U850" s="10"/>
    </row>
    <row r="851" spans="1:18" ht="24.75" customHeight="1">
      <c r="A851" s="133" t="s">
        <v>1818</v>
      </c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</row>
    <row r="852" spans="1:18" ht="39.75" customHeight="1">
      <c r="A852" s="134" t="s">
        <v>886</v>
      </c>
      <c r="B852" s="134"/>
      <c r="C852" s="70" t="s">
        <v>31</v>
      </c>
      <c r="D852" s="70" t="s">
        <v>31</v>
      </c>
      <c r="E852" s="70" t="s">
        <v>31</v>
      </c>
      <c r="F852" s="115" t="s">
        <v>31</v>
      </c>
      <c r="G852" s="115" t="s">
        <v>31</v>
      </c>
      <c r="H852" s="116">
        <f aca="true" t="shared" si="87" ref="H852:N852">SUM(H853:H854)</f>
        <v>657.7</v>
      </c>
      <c r="I852" s="116">
        <f t="shared" si="87"/>
        <v>203.39999999999998</v>
      </c>
      <c r="J852" s="116">
        <f t="shared" si="87"/>
        <v>454.29999999999995</v>
      </c>
      <c r="K852" s="116">
        <f t="shared" si="87"/>
        <v>7086988.1</v>
      </c>
      <c r="L852" s="116">
        <f t="shared" si="87"/>
        <v>0</v>
      </c>
      <c r="M852" s="116">
        <f t="shared" si="87"/>
        <v>0</v>
      </c>
      <c r="N852" s="116">
        <f t="shared" si="87"/>
        <v>0</v>
      </c>
      <c r="O852" s="116">
        <f>SUM(O853:O854)</f>
        <v>7086988.1</v>
      </c>
      <c r="P852" s="117">
        <f>K852/H852</f>
        <v>10775.411433784398</v>
      </c>
      <c r="Q852" s="118" t="s">
        <v>31</v>
      </c>
      <c r="R852" s="119" t="s">
        <v>31</v>
      </c>
    </row>
    <row r="853" spans="1:21" s="3" customFormat="1" ht="19.5" customHeight="1">
      <c r="A853" s="40" t="s">
        <v>1697</v>
      </c>
      <c r="B853" s="51" t="s">
        <v>864</v>
      </c>
      <c r="C853" s="40">
        <v>1960</v>
      </c>
      <c r="D853" s="40">
        <v>2010</v>
      </c>
      <c r="E853" s="40" t="s">
        <v>29</v>
      </c>
      <c r="F853" s="45">
        <v>2</v>
      </c>
      <c r="G853" s="45">
        <v>2</v>
      </c>
      <c r="H853" s="22">
        <v>377.8</v>
      </c>
      <c r="I853" s="22">
        <v>115.6</v>
      </c>
      <c r="J853" s="22">
        <v>262.2</v>
      </c>
      <c r="K853" s="29">
        <f>SUM(L853:O853)</f>
        <v>3892945.6</v>
      </c>
      <c r="L853" s="22">
        <v>0</v>
      </c>
      <c r="M853" s="22">
        <v>0</v>
      </c>
      <c r="N853" s="22">
        <v>0</v>
      </c>
      <c r="O853" s="22">
        <v>3892945.6</v>
      </c>
      <c r="P853" s="36">
        <f>K853/H853</f>
        <v>10304.249867654844</v>
      </c>
      <c r="Q853" s="29">
        <v>9673</v>
      </c>
      <c r="R853" s="55" t="s">
        <v>85</v>
      </c>
      <c r="S853" s="10"/>
      <c r="T853" s="10"/>
      <c r="U853" s="10"/>
    </row>
    <row r="854" spans="1:21" s="3" customFormat="1" ht="19.5" customHeight="1">
      <c r="A854" s="50" t="s">
        <v>1698</v>
      </c>
      <c r="B854" s="51" t="s">
        <v>865</v>
      </c>
      <c r="C854" s="40">
        <v>1956</v>
      </c>
      <c r="D854" s="55">
        <v>2010</v>
      </c>
      <c r="E854" s="40" t="s">
        <v>29</v>
      </c>
      <c r="F854" s="45">
        <v>2</v>
      </c>
      <c r="G854" s="45">
        <v>1</v>
      </c>
      <c r="H854" s="22">
        <v>279.9</v>
      </c>
      <c r="I854" s="22">
        <v>87.8</v>
      </c>
      <c r="J854" s="22">
        <v>192.1</v>
      </c>
      <c r="K854" s="29">
        <f>SUM(L854:O854)</f>
        <v>3194042.5</v>
      </c>
      <c r="L854" s="22">
        <v>0</v>
      </c>
      <c r="M854" s="22">
        <v>0</v>
      </c>
      <c r="N854" s="22">
        <v>0</v>
      </c>
      <c r="O854" s="22">
        <v>3194042.5</v>
      </c>
      <c r="P854" s="36">
        <f>K854/H854</f>
        <v>11411.370132190068</v>
      </c>
      <c r="Q854" s="29">
        <v>9673</v>
      </c>
      <c r="R854" s="55" t="s">
        <v>85</v>
      </c>
      <c r="S854" s="10"/>
      <c r="T854" s="10"/>
      <c r="U854" s="89"/>
    </row>
    <row r="855" spans="1:18" ht="24.75" customHeight="1">
      <c r="A855" s="133" t="s">
        <v>1819</v>
      </c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</row>
    <row r="856" spans="1:18" ht="39.75" customHeight="1">
      <c r="A856" s="134" t="s">
        <v>887</v>
      </c>
      <c r="B856" s="134"/>
      <c r="C856" s="70" t="s">
        <v>31</v>
      </c>
      <c r="D856" s="70" t="s">
        <v>31</v>
      </c>
      <c r="E856" s="70" t="s">
        <v>31</v>
      </c>
      <c r="F856" s="115" t="s">
        <v>31</v>
      </c>
      <c r="G856" s="115" t="s">
        <v>31</v>
      </c>
      <c r="H856" s="116">
        <f aca="true" t="shared" si="88" ref="H856:N856">SUM(H857:H863)</f>
        <v>2820</v>
      </c>
      <c r="I856" s="116">
        <f t="shared" si="88"/>
        <v>124.8</v>
      </c>
      <c r="J856" s="116">
        <f t="shared" si="88"/>
        <v>2205</v>
      </c>
      <c r="K856" s="116">
        <f t="shared" si="88"/>
        <v>25566717.5</v>
      </c>
      <c r="L856" s="116">
        <f t="shared" si="88"/>
        <v>0</v>
      </c>
      <c r="M856" s="116">
        <f t="shared" si="88"/>
        <v>0</v>
      </c>
      <c r="N856" s="116">
        <f t="shared" si="88"/>
        <v>0</v>
      </c>
      <c r="O856" s="116">
        <f>SUM(O857:O863)</f>
        <v>25566717.5</v>
      </c>
      <c r="P856" s="117">
        <f aca="true" t="shared" si="89" ref="P856:P861">K856/H856</f>
        <v>9066.211879432623</v>
      </c>
      <c r="Q856" s="118" t="s">
        <v>31</v>
      </c>
      <c r="R856" s="119" t="s">
        <v>31</v>
      </c>
    </row>
    <row r="857" spans="1:21" s="3" customFormat="1" ht="19.5" customHeight="1">
      <c r="A857" s="50" t="s">
        <v>1699</v>
      </c>
      <c r="B857" s="51" t="s">
        <v>859</v>
      </c>
      <c r="C857" s="37">
        <v>1955</v>
      </c>
      <c r="D857" s="40" t="s">
        <v>30</v>
      </c>
      <c r="E857" s="40" t="s">
        <v>29</v>
      </c>
      <c r="F857" s="45">
        <v>2</v>
      </c>
      <c r="G857" s="45">
        <v>1</v>
      </c>
      <c r="H857" s="22">
        <v>449</v>
      </c>
      <c r="I857" s="22">
        <v>0</v>
      </c>
      <c r="J857" s="22">
        <v>406</v>
      </c>
      <c r="K857" s="29">
        <f aca="true" t="shared" si="90" ref="K857:K863">SUM(L857:O857)</f>
        <v>4530573</v>
      </c>
      <c r="L857" s="22">
        <v>0</v>
      </c>
      <c r="M857" s="22">
        <v>0</v>
      </c>
      <c r="N857" s="22">
        <v>0</v>
      </c>
      <c r="O857" s="46">
        <v>4530573</v>
      </c>
      <c r="P857" s="36">
        <f t="shared" si="89"/>
        <v>10090.36302895323</v>
      </c>
      <c r="Q857" s="29">
        <v>9673</v>
      </c>
      <c r="R857" s="55" t="s">
        <v>83</v>
      </c>
      <c r="S857" s="10"/>
      <c r="T857" s="10"/>
      <c r="U857" s="10"/>
    </row>
    <row r="858" spans="1:18" s="10" customFormat="1" ht="19.5" customHeight="1">
      <c r="A858" s="50" t="s">
        <v>1700</v>
      </c>
      <c r="B858" s="51" t="s">
        <v>860</v>
      </c>
      <c r="C858" s="34">
        <v>1955</v>
      </c>
      <c r="D858" s="40" t="s">
        <v>30</v>
      </c>
      <c r="E858" s="40" t="s">
        <v>29</v>
      </c>
      <c r="F858" s="45">
        <v>2</v>
      </c>
      <c r="G858" s="45">
        <v>1</v>
      </c>
      <c r="H858" s="35">
        <v>445</v>
      </c>
      <c r="I858" s="35">
        <v>0</v>
      </c>
      <c r="J858" s="35">
        <v>411</v>
      </c>
      <c r="K858" s="29">
        <f t="shared" si="90"/>
        <v>4520865</v>
      </c>
      <c r="L858" s="35">
        <v>0</v>
      </c>
      <c r="M858" s="35">
        <v>0</v>
      </c>
      <c r="N858" s="35">
        <v>0</v>
      </c>
      <c r="O858" s="90">
        <v>4520865</v>
      </c>
      <c r="P858" s="36">
        <f t="shared" si="89"/>
        <v>10159.247191011236</v>
      </c>
      <c r="Q858" s="29">
        <v>9673</v>
      </c>
      <c r="R858" s="55" t="s">
        <v>83</v>
      </c>
    </row>
    <row r="859" spans="1:18" s="10" customFormat="1" ht="19.5" customHeight="1">
      <c r="A859" s="50" t="s">
        <v>1701</v>
      </c>
      <c r="B859" s="51" t="s">
        <v>861</v>
      </c>
      <c r="C859" s="37">
        <v>1959</v>
      </c>
      <c r="D859" s="40" t="s">
        <v>30</v>
      </c>
      <c r="E859" s="40" t="s">
        <v>29</v>
      </c>
      <c r="F859" s="45">
        <v>2</v>
      </c>
      <c r="G859" s="45">
        <v>1</v>
      </c>
      <c r="H859" s="33">
        <v>299</v>
      </c>
      <c r="I859" s="33">
        <v>0</v>
      </c>
      <c r="J859" s="33">
        <v>275</v>
      </c>
      <c r="K859" s="29">
        <f t="shared" si="90"/>
        <v>4166523</v>
      </c>
      <c r="L859" s="33">
        <v>0</v>
      </c>
      <c r="M859" s="33">
        <v>0</v>
      </c>
      <c r="N859" s="33">
        <v>0</v>
      </c>
      <c r="O859" s="46">
        <v>4166523</v>
      </c>
      <c r="P859" s="36">
        <f t="shared" si="89"/>
        <v>13934.859531772576</v>
      </c>
      <c r="Q859" s="29">
        <v>9673</v>
      </c>
      <c r="R859" s="55" t="s">
        <v>84</v>
      </c>
    </row>
    <row r="860" spans="1:21" s="3" customFormat="1" ht="19.5" customHeight="1">
      <c r="A860" s="50" t="s">
        <v>1702</v>
      </c>
      <c r="B860" s="51" t="s">
        <v>862</v>
      </c>
      <c r="C860" s="37">
        <v>1961</v>
      </c>
      <c r="D860" s="40" t="s">
        <v>30</v>
      </c>
      <c r="E860" s="40" t="s">
        <v>29</v>
      </c>
      <c r="F860" s="45">
        <v>2</v>
      </c>
      <c r="G860" s="45">
        <v>2</v>
      </c>
      <c r="H860" s="33">
        <v>407</v>
      </c>
      <c r="I860" s="33">
        <v>0</v>
      </c>
      <c r="J860" s="33">
        <v>362</v>
      </c>
      <c r="K860" s="29">
        <f t="shared" si="90"/>
        <v>4428639</v>
      </c>
      <c r="L860" s="33">
        <v>0</v>
      </c>
      <c r="M860" s="33">
        <v>0</v>
      </c>
      <c r="N860" s="33">
        <v>0</v>
      </c>
      <c r="O860" s="46">
        <v>4428639</v>
      </c>
      <c r="P860" s="36">
        <f t="shared" si="89"/>
        <v>10881.176904176904</v>
      </c>
      <c r="Q860" s="29">
        <v>9673</v>
      </c>
      <c r="R860" s="55" t="s">
        <v>84</v>
      </c>
      <c r="S860" s="89"/>
      <c r="T860" s="89"/>
      <c r="U860" s="10"/>
    </row>
    <row r="861" spans="1:21" s="3" customFormat="1" ht="19.5" customHeight="1">
      <c r="A861" s="50" t="s">
        <v>1703</v>
      </c>
      <c r="B861" s="51" t="s">
        <v>863</v>
      </c>
      <c r="C861" s="37">
        <v>1968</v>
      </c>
      <c r="D861" s="40" t="s">
        <v>30</v>
      </c>
      <c r="E861" s="40" t="s">
        <v>29</v>
      </c>
      <c r="F861" s="55" t="s">
        <v>330</v>
      </c>
      <c r="G861" s="55" t="s">
        <v>330</v>
      </c>
      <c r="H861" s="33">
        <v>375</v>
      </c>
      <c r="I861" s="33">
        <v>124.8</v>
      </c>
      <c r="J861" s="33">
        <v>250.2</v>
      </c>
      <c r="K861" s="29">
        <f t="shared" si="90"/>
        <v>1716860</v>
      </c>
      <c r="L861" s="33">
        <v>0</v>
      </c>
      <c r="M861" s="33">
        <v>0</v>
      </c>
      <c r="N861" s="33">
        <v>0</v>
      </c>
      <c r="O861" s="68">
        <v>1716860</v>
      </c>
      <c r="P861" s="36">
        <f t="shared" si="89"/>
        <v>4578.293333333333</v>
      </c>
      <c r="Q861" s="29">
        <v>9673</v>
      </c>
      <c r="R861" s="55" t="s">
        <v>85</v>
      </c>
      <c r="S861" s="10"/>
      <c r="T861" s="10"/>
      <c r="U861" s="10"/>
    </row>
    <row r="862" spans="1:21" s="3" customFormat="1" ht="19.5" customHeight="1">
      <c r="A862" s="50" t="s">
        <v>1704</v>
      </c>
      <c r="B862" s="51" t="s">
        <v>869</v>
      </c>
      <c r="C862" s="40">
        <v>1968</v>
      </c>
      <c r="D862" s="40" t="s">
        <v>30</v>
      </c>
      <c r="E862" s="40" t="s">
        <v>29</v>
      </c>
      <c r="F862" s="32">
        <v>2</v>
      </c>
      <c r="G862" s="32">
        <v>2</v>
      </c>
      <c r="H862" s="33">
        <v>422.5</v>
      </c>
      <c r="I862" s="33">
        <v>0</v>
      </c>
      <c r="J862" s="33">
        <v>250.4</v>
      </c>
      <c r="K862" s="29">
        <f t="shared" si="90"/>
        <v>4466257.5</v>
      </c>
      <c r="L862" s="33">
        <v>0</v>
      </c>
      <c r="M862" s="33">
        <v>0</v>
      </c>
      <c r="N862" s="33">
        <v>0</v>
      </c>
      <c r="O862" s="46">
        <v>4466257.5</v>
      </c>
      <c r="P862" s="36">
        <f>K862/H862</f>
        <v>10571.023668639053</v>
      </c>
      <c r="Q862" s="29">
        <v>9673</v>
      </c>
      <c r="R862" s="55" t="s">
        <v>85</v>
      </c>
      <c r="S862" s="10"/>
      <c r="T862" s="10"/>
      <c r="U862" s="10"/>
    </row>
    <row r="863" spans="1:21" s="3" customFormat="1" ht="19.5" customHeight="1">
      <c r="A863" s="50" t="s">
        <v>1705</v>
      </c>
      <c r="B863" s="51" t="s">
        <v>870</v>
      </c>
      <c r="C863" s="40">
        <v>1992</v>
      </c>
      <c r="D863" s="40" t="s">
        <v>30</v>
      </c>
      <c r="E863" s="40" t="s">
        <v>29</v>
      </c>
      <c r="F863" s="32">
        <v>2</v>
      </c>
      <c r="G863" s="32">
        <v>2</v>
      </c>
      <c r="H863" s="33">
        <v>422.5</v>
      </c>
      <c r="I863" s="33">
        <v>0</v>
      </c>
      <c r="J863" s="33">
        <v>250.4</v>
      </c>
      <c r="K863" s="29">
        <f t="shared" si="90"/>
        <v>1737000</v>
      </c>
      <c r="L863" s="33">
        <v>0</v>
      </c>
      <c r="M863" s="33">
        <v>0</v>
      </c>
      <c r="N863" s="33">
        <v>0</v>
      </c>
      <c r="O863" s="46">
        <v>1737000</v>
      </c>
      <c r="P863" s="36">
        <f>K863/H863</f>
        <v>4111.242603550296</v>
      </c>
      <c r="Q863" s="29">
        <v>9673</v>
      </c>
      <c r="R863" s="55" t="s">
        <v>85</v>
      </c>
      <c r="S863" s="10"/>
      <c r="T863" s="10"/>
      <c r="U863" s="10"/>
    </row>
    <row r="864" spans="1:18" ht="24.75" customHeight="1">
      <c r="A864" s="133" t="s">
        <v>1820</v>
      </c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</row>
    <row r="865" spans="1:18" ht="39.75" customHeight="1">
      <c r="A865" s="134" t="s">
        <v>888</v>
      </c>
      <c r="B865" s="134"/>
      <c r="C865" s="70" t="s">
        <v>31</v>
      </c>
      <c r="D865" s="70" t="s">
        <v>31</v>
      </c>
      <c r="E865" s="70" t="s">
        <v>31</v>
      </c>
      <c r="F865" s="115" t="s">
        <v>31</v>
      </c>
      <c r="G865" s="115" t="s">
        <v>31</v>
      </c>
      <c r="H865" s="116">
        <f aca="true" t="shared" si="91" ref="H865:N865">SUM(H866:H877)</f>
        <v>5776.000000000001</v>
      </c>
      <c r="I865" s="116">
        <f t="shared" si="91"/>
        <v>122.8</v>
      </c>
      <c r="J865" s="116">
        <f t="shared" si="91"/>
        <v>3997.7000000000007</v>
      </c>
      <c r="K865" s="116">
        <f t="shared" si="91"/>
        <v>45482857.92</v>
      </c>
      <c r="L865" s="116">
        <f t="shared" si="91"/>
        <v>0</v>
      </c>
      <c r="M865" s="116">
        <f t="shared" si="91"/>
        <v>0</v>
      </c>
      <c r="N865" s="116">
        <f t="shared" si="91"/>
        <v>0</v>
      </c>
      <c r="O865" s="116">
        <f>SUM(O866:O877)</f>
        <v>45482857.92</v>
      </c>
      <c r="P865" s="117">
        <f>K865/H865</f>
        <v>7874.456011080331</v>
      </c>
      <c r="Q865" s="118" t="s">
        <v>31</v>
      </c>
      <c r="R865" s="119" t="s">
        <v>31</v>
      </c>
    </row>
    <row r="866" spans="1:21" s="3" customFormat="1" ht="21.75" customHeight="1">
      <c r="A866" s="50" t="s">
        <v>1706</v>
      </c>
      <c r="B866" s="51" t="s">
        <v>866</v>
      </c>
      <c r="C866" s="40">
        <v>1961</v>
      </c>
      <c r="D866" s="40" t="s">
        <v>30</v>
      </c>
      <c r="E866" s="40" t="s">
        <v>29</v>
      </c>
      <c r="F866" s="45">
        <v>2</v>
      </c>
      <c r="G866" s="45">
        <v>2</v>
      </c>
      <c r="H866" s="33">
        <v>453</v>
      </c>
      <c r="I866" s="33">
        <v>0</v>
      </c>
      <c r="J866" s="33">
        <v>386.6</v>
      </c>
      <c r="K866" s="29">
        <f aca="true" t="shared" si="92" ref="K866:K877">SUM(L866:O866)</f>
        <v>1911900</v>
      </c>
      <c r="L866" s="33">
        <v>0</v>
      </c>
      <c r="M866" s="33">
        <v>0</v>
      </c>
      <c r="N866" s="33">
        <v>0</v>
      </c>
      <c r="O866" s="46">
        <v>1911900</v>
      </c>
      <c r="P866" s="36">
        <f aca="true" t="shared" si="93" ref="P866:P877">K866/H866</f>
        <v>4220.529801324504</v>
      </c>
      <c r="Q866" s="29">
        <v>9673</v>
      </c>
      <c r="R866" s="75" t="s">
        <v>84</v>
      </c>
      <c r="S866" s="10"/>
      <c r="T866" s="10"/>
      <c r="U866" s="10"/>
    </row>
    <row r="867" spans="1:21" s="3" customFormat="1" ht="21.75" customHeight="1">
      <c r="A867" s="50" t="s">
        <v>1707</v>
      </c>
      <c r="B867" s="51" t="s">
        <v>867</v>
      </c>
      <c r="C867" s="40">
        <v>1961</v>
      </c>
      <c r="D867" s="40" t="s">
        <v>30</v>
      </c>
      <c r="E867" s="40" t="s">
        <v>29</v>
      </c>
      <c r="F867" s="45">
        <v>2</v>
      </c>
      <c r="G867" s="45">
        <v>2</v>
      </c>
      <c r="H867" s="33">
        <v>455.2</v>
      </c>
      <c r="I867" s="33">
        <v>0</v>
      </c>
      <c r="J867" s="33">
        <v>388.8</v>
      </c>
      <c r="K867" s="29">
        <f t="shared" si="92"/>
        <v>1896000</v>
      </c>
      <c r="L867" s="33">
        <v>0</v>
      </c>
      <c r="M867" s="33">
        <v>0</v>
      </c>
      <c r="N867" s="33">
        <v>0</v>
      </c>
      <c r="O867" s="46">
        <v>1896000</v>
      </c>
      <c r="P867" s="36">
        <f t="shared" si="93"/>
        <v>4165.202108963093</v>
      </c>
      <c r="Q867" s="29">
        <v>9673</v>
      </c>
      <c r="R867" s="75" t="s">
        <v>84</v>
      </c>
      <c r="S867" s="10"/>
      <c r="T867" s="10"/>
      <c r="U867" s="10"/>
    </row>
    <row r="868" spans="1:21" s="3" customFormat="1" ht="21.75" customHeight="1">
      <c r="A868" s="50" t="s">
        <v>1708</v>
      </c>
      <c r="B868" s="51" t="s">
        <v>868</v>
      </c>
      <c r="C868" s="40">
        <v>1962</v>
      </c>
      <c r="D868" s="40" t="s">
        <v>30</v>
      </c>
      <c r="E868" s="40" t="s">
        <v>29</v>
      </c>
      <c r="F868" s="45">
        <v>2</v>
      </c>
      <c r="G868" s="45">
        <v>1</v>
      </c>
      <c r="H868" s="33">
        <v>370.9</v>
      </c>
      <c r="I868" s="33">
        <v>0</v>
      </c>
      <c r="J868" s="33">
        <v>276.5</v>
      </c>
      <c r="K868" s="29">
        <f t="shared" si="92"/>
        <v>3928965.5</v>
      </c>
      <c r="L868" s="33">
        <v>0</v>
      </c>
      <c r="M868" s="33">
        <v>0</v>
      </c>
      <c r="N868" s="33">
        <v>0</v>
      </c>
      <c r="O868" s="46">
        <v>3928965.5</v>
      </c>
      <c r="P868" s="36">
        <f t="shared" si="93"/>
        <v>10593.058775950392</v>
      </c>
      <c r="Q868" s="29">
        <v>9673</v>
      </c>
      <c r="R868" s="55" t="s">
        <v>85</v>
      </c>
      <c r="S868" s="10"/>
      <c r="T868" s="10"/>
      <c r="U868" s="10"/>
    </row>
    <row r="869" spans="1:21" s="3" customFormat="1" ht="21.75" customHeight="1">
      <c r="A869" s="50" t="s">
        <v>1709</v>
      </c>
      <c r="B869" s="51" t="s">
        <v>874</v>
      </c>
      <c r="C869" s="40">
        <v>1963</v>
      </c>
      <c r="D869" s="40" t="s">
        <v>30</v>
      </c>
      <c r="E869" s="40" t="s">
        <v>29</v>
      </c>
      <c r="F869" s="45">
        <v>2</v>
      </c>
      <c r="G869" s="45">
        <v>1</v>
      </c>
      <c r="H869" s="33">
        <v>374</v>
      </c>
      <c r="I869" s="33">
        <v>0</v>
      </c>
      <c r="J869" s="33">
        <v>280.3</v>
      </c>
      <c r="K869" s="29">
        <f t="shared" si="92"/>
        <v>4898298</v>
      </c>
      <c r="L869" s="33">
        <v>0</v>
      </c>
      <c r="M869" s="33">
        <v>0</v>
      </c>
      <c r="N869" s="33">
        <v>0</v>
      </c>
      <c r="O869" s="46">
        <v>4898298</v>
      </c>
      <c r="P869" s="36">
        <f t="shared" si="93"/>
        <v>13097.053475935829</v>
      </c>
      <c r="Q869" s="29">
        <v>9673</v>
      </c>
      <c r="R869" s="55" t="s">
        <v>85</v>
      </c>
      <c r="S869" s="10"/>
      <c r="T869" s="10"/>
      <c r="U869" s="10"/>
    </row>
    <row r="870" spans="1:21" s="3" customFormat="1" ht="21.75" customHeight="1">
      <c r="A870" s="50" t="s">
        <v>1710</v>
      </c>
      <c r="B870" s="51" t="s">
        <v>877</v>
      </c>
      <c r="C870" s="40">
        <v>1956</v>
      </c>
      <c r="D870" s="40" t="s">
        <v>30</v>
      </c>
      <c r="E870" s="40" t="s">
        <v>29</v>
      </c>
      <c r="F870" s="45">
        <v>2</v>
      </c>
      <c r="G870" s="45">
        <v>2</v>
      </c>
      <c r="H870" s="33">
        <v>559.1</v>
      </c>
      <c r="I870" s="33">
        <v>0</v>
      </c>
      <c r="J870" s="33">
        <v>361.1</v>
      </c>
      <c r="K870" s="29">
        <f t="shared" si="92"/>
        <v>4381000</v>
      </c>
      <c r="L870" s="33">
        <v>0</v>
      </c>
      <c r="M870" s="33">
        <v>0</v>
      </c>
      <c r="N870" s="33">
        <v>0</v>
      </c>
      <c r="O870" s="46">
        <v>4381000</v>
      </c>
      <c r="P870" s="36">
        <f t="shared" si="93"/>
        <v>7835.80754784475</v>
      </c>
      <c r="Q870" s="29">
        <v>9673</v>
      </c>
      <c r="R870" s="55" t="s">
        <v>83</v>
      </c>
      <c r="S870" s="10"/>
      <c r="T870" s="10"/>
      <c r="U870" s="10"/>
    </row>
    <row r="871" spans="1:21" s="3" customFormat="1" ht="21.75" customHeight="1">
      <c r="A871" s="50" t="s">
        <v>1711</v>
      </c>
      <c r="B871" s="51" t="s">
        <v>878</v>
      </c>
      <c r="C871" s="40">
        <v>1955</v>
      </c>
      <c r="D871" s="40" t="s">
        <v>30</v>
      </c>
      <c r="E871" s="40" t="s">
        <v>29</v>
      </c>
      <c r="F871" s="45">
        <v>2</v>
      </c>
      <c r="G871" s="45">
        <v>2</v>
      </c>
      <c r="H871" s="33">
        <v>561.8</v>
      </c>
      <c r="I871" s="33">
        <v>0</v>
      </c>
      <c r="J871" s="33">
        <v>358.4</v>
      </c>
      <c r="K871" s="29">
        <f t="shared" si="92"/>
        <v>4381000</v>
      </c>
      <c r="L871" s="33">
        <v>0</v>
      </c>
      <c r="M871" s="33">
        <v>0</v>
      </c>
      <c r="N871" s="33">
        <v>0</v>
      </c>
      <c r="O871" s="46">
        <v>4381000</v>
      </c>
      <c r="P871" s="36">
        <f t="shared" si="93"/>
        <v>7798.148807404771</v>
      </c>
      <c r="Q871" s="29">
        <v>9673</v>
      </c>
      <c r="R871" s="55" t="s">
        <v>83</v>
      </c>
      <c r="S871" s="10"/>
      <c r="T871" s="10"/>
      <c r="U871" s="10"/>
    </row>
    <row r="872" spans="1:21" s="3" customFormat="1" ht="21.75" customHeight="1">
      <c r="A872" s="50" t="s">
        <v>1712</v>
      </c>
      <c r="B872" s="51" t="s">
        <v>879</v>
      </c>
      <c r="C872" s="40">
        <v>1956</v>
      </c>
      <c r="D872" s="40" t="s">
        <v>30</v>
      </c>
      <c r="E872" s="40" t="s">
        <v>29</v>
      </c>
      <c r="F872" s="45">
        <v>2</v>
      </c>
      <c r="G872" s="45">
        <v>2</v>
      </c>
      <c r="H872" s="33">
        <v>566.8</v>
      </c>
      <c r="I872" s="33">
        <v>0</v>
      </c>
      <c r="J872" s="33">
        <v>357.4</v>
      </c>
      <c r="K872" s="29">
        <f t="shared" si="92"/>
        <v>5995123.6</v>
      </c>
      <c r="L872" s="33">
        <v>0</v>
      </c>
      <c r="M872" s="33">
        <v>0</v>
      </c>
      <c r="N872" s="33">
        <v>0</v>
      </c>
      <c r="O872" s="46">
        <v>5995123.6</v>
      </c>
      <c r="P872" s="36">
        <f t="shared" si="93"/>
        <v>10577.141143260409</v>
      </c>
      <c r="Q872" s="29">
        <v>9673</v>
      </c>
      <c r="R872" s="55" t="s">
        <v>83</v>
      </c>
      <c r="S872" s="10"/>
      <c r="T872" s="10"/>
      <c r="U872" s="10"/>
    </row>
    <row r="873" spans="1:21" s="3" customFormat="1" ht="21.75" customHeight="1">
      <c r="A873" s="50" t="s">
        <v>1713</v>
      </c>
      <c r="B873" s="51" t="s">
        <v>880</v>
      </c>
      <c r="C873" s="40">
        <v>1957</v>
      </c>
      <c r="D873" s="40" t="s">
        <v>30</v>
      </c>
      <c r="E873" s="40" t="s">
        <v>29</v>
      </c>
      <c r="F873" s="45">
        <v>2</v>
      </c>
      <c r="G873" s="45">
        <v>1</v>
      </c>
      <c r="H873" s="33">
        <v>600.9</v>
      </c>
      <c r="I873" s="33">
        <v>0</v>
      </c>
      <c r="J873" s="33">
        <v>391.5</v>
      </c>
      <c r="K873" s="29">
        <f t="shared" si="92"/>
        <v>2494900</v>
      </c>
      <c r="L873" s="33">
        <v>0</v>
      </c>
      <c r="M873" s="33">
        <v>0</v>
      </c>
      <c r="N873" s="33">
        <v>0</v>
      </c>
      <c r="O873" s="68">
        <v>2494900</v>
      </c>
      <c r="P873" s="36">
        <f t="shared" si="93"/>
        <v>4151.938758528873</v>
      </c>
      <c r="Q873" s="29">
        <v>9673</v>
      </c>
      <c r="R873" s="55" t="s">
        <v>83</v>
      </c>
      <c r="S873" s="10"/>
      <c r="T873" s="10"/>
      <c r="U873" s="10"/>
    </row>
    <row r="874" spans="1:21" s="3" customFormat="1" ht="21.75" customHeight="1">
      <c r="A874" s="50" t="s">
        <v>1714</v>
      </c>
      <c r="B874" s="51" t="s">
        <v>881</v>
      </c>
      <c r="C874" s="40">
        <v>1962</v>
      </c>
      <c r="D874" s="40" t="s">
        <v>30</v>
      </c>
      <c r="E874" s="40" t="s">
        <v>29</v>
      </c>
      <c r="F874" s="45">
        <v>2</v>
      </c>
      <c r="G874" s="45">
        <v>2</v>
      </c>
      <c r="H874" s="33">
        <v>382.7</v>
      </c>
      <c r="I874" s="33">
        <v>122.8</v>
      </c>
      <c r="J874" s="33">
        <v>259.9</v>
      </c>
      <c r="K874" s="29">
        <f t="shared" si="92"/>
        <v>5874804.9</v>
      </c>
      <c r="L874" s="33">
        <v>0</v>
      </c>
      <c r="M874" s="33">
        <v>0</v>
      </c>
      <c r="N874" s="33">
        <v>0</v>
      </c>
      <c r="O874" s="46">
        <v>5874804.9</v>
      </c>
      <c r="P874" s="36">
        <f t="shared" si="93"/>
        <v>15350.940423308075</v>
      </c>
      <c r="Q874" s="29">
        <v>9673</v>
      </c>
      <c r="R874" s="55" t="s">
        <v>85</v>
      </c>
      <c r="S874" s="10"/>
      <c r="T874" s="10"/>
      <c r="U874" s="10"/>
    </row>
    <row r="875" spans="1:21" s="3" customFormat="1" ht="21.75" customHeight="1">
      <c r="A875" s="50" t="s">
        <v>1715</v>
      </c>
      <c r="B875" s="51" t="s">
        <v>882</v>
      </c>
      <c r="C875" s="40">
        <v>1958</v>
      </c>
      <c r="D875" s="40" t="s">
        <v>30</v>
      </c>
      <c r="E875" s="40" t="s">
        <v>29</v>
      </c>
      <c r="F875" s="45">
        <v>2</v>
      </c>
      <c r="G875" s="45">
        <v>1</v>
      </c>
      <c r="H875" s="33">
        <v>534.2</v>
      </c>
      <c r="I875" s="33">
        <v>0</v>
      </c>
      <c r="J875" s="33">
        <v>340.4</v>
      </c>
      <c r="K875" s="29">
        <f t="shared" si="92"/>
        <v>3384595.96</v>
      </c>
      <c r="L875" s="33">
        <v>0</v>
      </c>
      <c r="M875" s="33">
        <v>0</v>
      </c>
      <c r="N875" s="33">
        <v>0</v>
      </c>
      <c r="O875" s="46">
        <v>3384595.96</v>
      </c>
      <c r="P875" s="36">
        <f t="shared" si="93"/>
        <v>6335.82171471359</v>
      </c>
      <c r="Q875" s="29">
        <v>9673</v>
      </c>
      <c r="R875" s="75" t="s">
        <v>84</v>
      </c>
      <c r="S875" s="10"/>
      <c r="T875" s="89"/>
      <c r="U875" s="10"/>
    </row>
    <row r="876" spans="1:21" s="3" customFormat="1" ht="21.75" customHeight="1">
      <c r="A876" s="50" t="s">
        <v>1716</v>
      </c>
      <c r="B876" s="51" t="s">
        <v>883</v>
      </c>
      <c r="C876" s="40">
        <v>1961</v>
      </c>
      <c r="D876" s="40" t="s">
        <v>30</v>
      </c>
      <c r="E876" s="40" t="s">
        <v>29</v>
      </c>
      <c r="F876" s="45">
        <v>2</v>
      </c>
      <c r="G876" s="45">
        <v>1</v>
      </c>
      <c r="H876" s="33">
        <v>385.3</v>
      </c>
      <c r="I876" s="33">
        <v>0</v>
      </c>
      <c r="J876" s="33">
        <v>258.3</v>
      </c>
      <c r="K876" s="29">
        <f t="shared" si="92"/>
        <v>2945930</v>
      </c>
      <c r="L876" s="33">
        <v>0</v>
      </c>
      <c r="M876" s="33">
        <v>0</v>
      </c>
      <c r="N876" s="33">
        <v>0</v>
      </c>
      <c r="O876" s="46">
        <v>2945930</v>
      </c>
      <c r="P876" s="36">
        <f t="shared" si="93"/>
        <v>7645.808460939527</v>
      </c>
      <c r="Q876" s="29">
        <v>9673</v>
      </c>
      <c r="R876" s="75" t="s">
        <v>84</v>
      </c>
      <c r="S876" s="89"/>
      <c r="T876" s="89"/>
      <c r="U876" s="10"/>
    </row>
    <row r="877" spans="1:21" s="3" customFormat="1" ht="21.75" customHeight="1">
      <c r="A877" s="50" t="s">
        <v>1717</v>
      </c>
      <c r="B877" s="51" t="s">
        <v>884</v>
      </c>
      <c r="C877" s="40">
        <v>1959</v>
      </c>
      <c r="D877" s="40" t="s">
        <v>30</v>
      </c>
      <c r="E877" s="40" t="s">
        <v>29</v>
      </c>
      <c r="F877" s="45">
        <v>2</v>
      </c>
      <c r="G877" s="45">
        <v>1</v>
      </c>
      <c r="H877" s="33">
        <v>532.1</v>
      </c>
      <c r="I877" s="33">
        <v>0</v>
      </c>
      <c r="J877" s="33">
        <v>338.5</v>
      </c>
      <c r="K877" s="29">
        <f t="shared" si="92"/>
        <v>3390339.96</v>
      </c>
      <c r="L877" s="33">
        <v>0</v>
      </c>
      <c r="M877" s="33">
        <v>0</v>
      </c>
      <c r="N877" s="33">
        <v>0</v>
      </c>
      <c r="O877" s="68">
        <v>3390339.96</v>
      </c>
      <c r="P877" s="36">
        <f t="shared" si="93"/>
        <v>6371.621800413456</v>
      </c>
      <c r="Q877" s="29">
        <v>9673</v>
      </c>
      <c r="R877" s="75" t="s">
        <v>84</v>
      </c>
      <c r="S877" s="10"/>
      <c r="T877" s="10"/>
      <c r="U877" s="10"/>
    </row>
    <row r="878" spans="1:18" ht="24.75" customHeight="1">
      <c r="A878" s="133" t="s">
        <v>1821</v>
      </c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</row>
    <row r="879" spans="1:18" ht="39.75" customHeight="1">
      <c r="A879" s="134" t="s">
        <v>899</v>
      </c>
      <c r="B879" s="134"/>
      <c r="C879" s="70" t="s">
        <v>31</v>
      </c>
      <c r="D879" s="70" t="s">
        <v>31</v>
      </c>
      <c r="E879" s="70" t="s">
        <v>31</v>
      </c>
      <c r="F879" s="115" t="s">
        <v>31</v>
      </c>
      <c r="G879" s="115" t="s">
        <v>31</v>
      </c>
      <c r="H879" s="116">
        <f aca="true" t="shared" si="94" ref="H879:N879">SUM(H880:H883)</f>
        <v>1462.39</v>
      </c>
      <c r="I879" s="116">
        <f t="shared" si="94"/>
        <v>0</v>
      </c>
      <c r="J879" s="116">
        <f t="shared" si="94"/>
        <v>1152.3</v>
      </c>
      <c r="K879" s="116">
        <f t="shared" si="94"/>
        <v>17129755.72</v>
      </c>
      <c r="L879" s="116">
        <f t="shared" si="94"/>
        <v>0</v>
      </c>
      <c r="M879" s="116">
        <f t="shared" si="94"/>
        <v>0</v>
      </c>
      <c r="N879" s="116">
        <f t="shared" si="94"/>
        <v>0</v>
      </c>
      <c r="O879" s="116">
        <f>SUM(O880:O883)</f>
        <v>17129755.72</v>
      </c>
      <c r="P879" s="117">
        <f>K879/H879</f>
        <v>11713.5345017403</v>
      </c>
      <c r="Q879" s="118" t="s">
        <v>31</v>
      </c>
      <c r="R879" s="119" t="s">
        <v>31</v>
      </c>
    </row>
    <row r="880" spans="1:21" s="3" customFormat="1" ht="21.75" customHeight="1">
      <c r="A880" s="50" t="s">
        <v>1718</v>
      </c>
      <c r="B880" s="51" t="s">
        <v>890</v>
      </c>
      <c r="C880" s="40">
        <v>1960</v>
      </c>
      <c r="D880" s="40" t="s">
        <v>30</v>
      </c>
      <c r="E880" s="40" t="s">
        <v>297</v>
      </c>
      <c r="F880" s="45">
        <v>2</v>
      </c>
      <c r="G880" s="45">
        <v>1</v>
      </c>
      <c r="H880" s="22">
        <v>286.57</v>
      </c>
      <c r="I880" s="22">
        <v>0</v>
      </c>
      <c r="J880" s="22">
        <v>256.3</v>
      </c>
      <c r="K880" s="29">
        <f>SUM(L880:O880)</f>
        <v>2879191</v>
      </c>
      <c r="L880" s="22">
        <v>0</v>
      </c>
      <c r="M880" s="22">
        <v>0</v>
      </c>
      <c r="N880" s="22">
        <v>0</v>
      </c>
      <c r="O880" s="22">
        <v>2879191</v>
      </c>
      <c r="P880" s="36">
        <f>K880/H880</f>
        <v>10047.077502878878</v>
      </c>
      <c r="Q880" s="29">
        <v>9673</v>
      </c>
      <c r="R880" s="55" t="s">
        <v>83</v>
      </c>
      <c r="S880" s="10"/>
      <c r="T880" s="10"/>
      <c r="U880" s="89"/>
    </row>
    <row r="881" spans="1:21" s="3" customFormat="1" ht="21.75" customHeight="1">
      <c r="A881" s="50" t="s">
        <v>1719</v>
      </c>
      <c r="B881" s="51" t="s">
        <v>891</v>
      </c>
      <c r="C881" s="40">
        <v>1957</v>
      </c>
      <c r="D881" s="40" t="s">
        <v>30</v>
      </c>
      <c r="E881" s="40" t="s">
        <v>297</v>
      </c>
      <c r="F881" s="45">
        <v>2</v>
      </c>
      <c r="G881" s="45">
        <v>1</v>
      </c>
      <c r="H881" s="22">
        <v>254.42</v>
      </c>
      <c r="I881" s="22">
        <v>0</v>
      </c>
      <c r="J881" s="22">
        <v>212.6</v>
      </c>
      <c r="K881" s="29">
        <f>SUM(L881:O881)</f>
        <v>2844029</v>
      </c>
      <c r="L881" s="22">
        <v>0</v>
      </c>
      <c r="M881" s="22">
        <v>0</v>
      </c>
      <c r="N881" s="22">
        <v>0</v>
      </c>
      <c r="O881" s="22">
        <v>2844029</v>
      </c>
      <c r="P881" s="36">
        <f>K881/H881</f>
        <v>11178.48046537222</v>
      </c>
      <c r="Q881" s="29">
        <v>9673</v>
      </c>
      <c r="R881" s="55" t="s">
        <v>83</v>
      </c>
      <c r="S881" s="10"/>
      <c r="T881" s="10"/>
      <c r="U881" s="10"/>
    </row>
    <row r="882" spans="1:21" s="3" customFormat="1" ht="21.75" customHeight="1">
      <c r="A882" s="50" t="s">
        <v>1720</v>
      </c>
      <c r="B882" s="51" t="s">
        <v>892</v>
      </c>
      <c r="C882" s="40">
        <v>1936</v>
      </c>
      <c r="D882" s="40" t="s">
        <v>30</v>
      </c>
      <c r="E882" s="40" t="s">
        <v>29</v>
      </c>
      <c r="F882" s="45">
        <v>2</v>
      </c>
      <c r="G882" s="45">
        <v>1</v>
      </c>
      <c r="H882" s="22">
        <v>481.6</v>
      </c>
      <c r="I882" s="22">
        <v>0</v>
      </c>
      <c r="J882" s="22">
        <v>289</v>
      </c>
      <c r="K882" s="29">
        <f>SUM(L882:O882)</f>
        <v>5433931.93</v>
      </c>
      <c r="L882" s="22">
        <v>0</v>
      </c>
      <c r="M882" s="22">
        <v>0</v>
      </c>
      <c r="N882" s="22">
        <v>0</v>
      </c>
      <c r="O882" s="22">
        <v>5433931.93</v>
      </c>
      <c r="P882" s="36">
        <f>K882/H882</f>
        <v>11283.08125</v>
      </c>
      <c r="Q882" s="29">
        <v>9673</v>
      </c>
      <c r="R882" s="55" t="s">
        <v>83</v>
      </c>
      <c r="S882" s="10"/>
      <c r="T882" s="10"/>
      <c r="U882" s="10"/>
    </row>
    <row r="883" spans="1:21" s="3" customFormat="1" ht="21.75" customHeight="1">
      <c r="A883" s="50" t="s">
        <v>1721</v>
      </c>
      <c r="B883" s="51" t="s">
        <v>893</v>
      </c>
      <c r="C883" s="40">
        <v>1954</v>
      </c>
      <c r="D883" s="40" t="s">
        <v>30</v>
      </c>
      <c r="E883" s="40" t="s">
        <v>297</v>
      </c>
      <c r="F883" s="45">
        <v>2</v>
      </c>
      <c r="G883" s="45">
        <v>1</v>
      </c>
      <c r="H883" s="22">
        <v>439.8</v>
      </c>
      <c r="I883" s="22">
        <v>0</v>
      </c>
      <c r="J883" s="22">
        <v>394.4</v>
      </c>
      <c r="K883" s="29">
        <f>SUM(L883:O883)</f>
        <v>5972603.79</v>
      </c>
      <c r="L883" s="22">
        <v>0</v>
      </c>
      <c r="M883" s="22">
        <v>0</v>
      </c>
      <c r="N883" s="22">
        <v>0</v>
      </c>
      <c r="O883" s="22">
        <v>5972603.79</v>
      </c>
      <c r="P883" s="36">
        <f>K883/H883</f>
        <v>13580.272373806276</v>
      </c>
      <c r="Q883" s="29">
        <v>9673</v>
      </c>
      <c r="R883" s="55" t="s">
        <v>84</v>
      </c>
      <c r="S883" s="10"/>
      <c r="T883" s="10"/>
      <c r="U883" s="10"/>
    </row>
    <row r="884" spans="1:18" ht="24.75" customHeight="1">
      <c r="A884" s="133" t="s">
        <v>1822</v>
      </c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</row>
    <row r="885" spans="1:18" ht="39.75" customHeight="1">
      <c r="A885" s="134" t="s">
        <v>900</v>
      </c>
      <c r="B885" s="134"/>
      <c r="C885" s="70" t="s">
        <v>31</v>
      </c>
      <c r="D885" s="70" t="s">
        <v>31</v>
      </c>
      <c r="E885" s="70" t="s">
        <v>31</v>
      </c>
      <c r="F885" s="115" t="s">
        <v>31</v>
      </c>
      <c r="G885" s="115" t="s">
        <v>31</v>
      </c>
      <c r="H885" s="116">
        <f aca="true" t="shared" si="95" ref="H885:N885">SUM(H886:H890)</f>
        <v>1512.4</v>
      </c>
      <c r="I885" s="116">
        <f t="shared" si="95"/>
        <v>0</v>
      </c>
      <c r="J885" s="116">
        <f t="shared" si="95"/>
        <v>1276.6999999999998</v>
      </c>
      <c r="K885" s="116">
        <f t="shared" si="95"/>
        <v>21894994.799999997</v>
      </c>
      <c r="L885" s="116">
        <f t="shared" si="95"/>
        <v>0</v>
      </c>
      <c r="M885" s="116">
        <f t="shared" si="95"/>
        <v>0</v>
      </c>
      <c r="N885" s="116">
        <f t="shared" si="95"/>
        <v>0</v>
      </c>
      <c r="O885" s="116">
        <f>SUM(O886:O890)</f>
        <v>21894994.799999997</v>
      </c>
      <c r="P885" s="117">
        <f aca="true" t="shared" si="96" ref="P885:P890">K885/H885</f>
        <v>14476.986775985186</v>
      </c>
      <c r="Q885" s="118" t="s">
        <v>31</v>
      </c>
      <c r="R885" s="119" t="s">
        <v>31</v>
      </c>
    </row>
    <row r="886" spans="1:21" s="3" customFormat="1" ht="19.5" customHeight="1">
      <c r="A886" s="50" t="s">
        <v>1722</v>
      </c>
      <c r="B886" s="51" t="s">
        <v>894</v>
      </c>
      <c r="C886" s="40">
        <v>1860</v>
      </c>
      <c r="D886" s="40" t="s">
        <v>30</v>
      </c>
      <c r="E886" s="40" t="s">
        <v>29</v>
      </c>
      <c r="F886" s="45">
        <v>2</v>
      </c>
      <c r="G886" s="45">
        <v>1</v>
      </c>
      <c r="H886" s="22">
        <v>367.8</v>
      </c>
      <c r="I886" s="22">
        <v>0</v>
      </c>
      <c r="J886" s="22">
        <v>337.9</v>
      </c>
      <c r="K886" s="29">
        <f>SUM(L886:O886)</f>
        <v>4653725.6</v>
      </c>
      <c r="L886" s="22">
        <v>0</v>
      </c>
      <c r="M886" s="22">
        <v>0</v>
      </c>
      <c r="N886" s="22">
        <v>0</v>
      </c>
      <c r="O886" s="22">
        <v>4653725.6</v>
      </c>
      <c r="P886" s="36">
        <f t="shared" si="96"/>
        <v>12652.870038064164</v>
      </c>
      <c r="Q886" s="29">
        <v>9673</v>
      </c>
      <c r="R886" s="55" t="s">
        <v>84</v>
      </c>
      <c r="S886" s="10"/>
      <c r="T886" s="10"/>
      <c r="U886" s="10"/>
    </row>
    <row r="887" spans="1:21" s="3" customFormat="1" ht="19.5" customHeight="1">
      <c r="A887" s="50" t="s">
        <v>1723</v>
      </c>
      <c r="B887" s="51" t="s">
        <v>895</v>
      </c>
      <c r="C887" s="40">
        <v>1876</v>
      </c>
      <c r="D887" s="40" t="s">
        <v>30</v>
      </c>
      <c r="E887" s="40" t="s">
        <v>29</v>
      </c>
      <c r="F887" s="45">
        <v>2</v>
      </c>
      <c r="G887" s="45">
        <v>1</v>
      </c>
      <c r="H887" s="22">
        <v>196.8</v>
      </c>
      <c r="I887" s="22">
        <v>0</v>
      </c>
      <c r="J887" s="22">
        <v>164.6</v>
      </c>
      <c r="K887" s="29">
        <f>SUM(L887:O887)</f>
        <v>3147863.6</v>
      </c>
      <c r="L887" s="22">
        <v>0</v>
      </c>
      <c r="M887" s="22">
        <v>0</v>
      </c>
      <c r="N887" s="22">
        <v>0</v>
      </c>
      <c r="O887" s="22">
        <v>3147863.6</v>
      </c>
      <c r="P887" s="36">
        <f t="shared" si="96"/>
        <v>15995.241869918698</v>
      </c>
      <c r="Q887" s="29">
        <v>9673</v>
      </c>
      <c r="R887" s="75" t="s">
        <v>84</v>
      </c>
      <c r="S887" s="89"/>
      <c r="T887" s="10"/>
      <c r="U887" s="10"/>
    </row>
    <row r="888" spans="1:21" s="9" customFormat="1" ht="19.5" customHeight="1">
      <c r="A888" s="50" t="s">
        <v>1724</v>
      </c>
      <c r="B888" s="51" t="s">
        <v>896</v>
      </c>
      <c r="C888" s="40">
        <v>1875</v>
      </c>
      <c r="D888" s="40" t="s">
        <v>30</v>
      </c>
      <c r="E888" s="40" t="s">
        <v>297</v>
      </c>
      <c r="F888" s="32">
        <v>2</v>
      </c>
      <c r="G888" s="32">
        <v>1</v>
      </c>
      <c r="H888" s="33">
        <v>228.8</v>
      </c>
      <c r="I888" s="33">
        <v>0</v>
      </c>
      <c r="J888" s="33">
        <v>196.6</v>
      </c>
      <c r="K888" s="29">
        <f>SUM(L888:O888)</f>
        <v>4139552.6</v>
      </c>
      <c r="L888" s="33">
        <v>0</v>
      </c>
      <c r="M888" s="33">
        <v>0</v>
      </c>
      <c r="N888" s="33">
        <v>0</v>
      </c>
      <c r="O888" s="33">
        <v>4139552.6</v>
      </c>
      <c r="P888" s="36">
        <f t="shared" si="96"/>
        <v>18092.450174825175</v>
      </c>
      <c r="Q888" s="29">
        <v>9673</v>
      </c>
      <c r="R888" s="75" t="s">
        <v>85</v>
      </c>
      <c r="S888" s="87"/>
      <c r="T888" s="87"/>
      <c r="U888" s="87"/>
    </row>
    <row r="889" spans="1:21" s="9" customFormat="1" ht="19.5" customHeight="1">
      <c r="A889" s="50" t="s">
        <v>1725</v>
      </c>
      <c r="B889" s="51" t="s">
        <v>897</v>
      </c>
      <c r="C889" s="40">
        <v>1959</v>
      </c>
      <c r="D889" s="40" t="s">
        <v>30</v>
      </c>
      <c r="E889" s="40" t="s">
        <v>29</v>
      </c>
      <c r="F889" s="32">
        <v>2</v>
      </c>
      <c r="G889" s="32">
        <v>2</v>
      </c>
      <c r="H889" s="33">
        <v>399.5</v>
      </c>
      <c r="I889" s="33">
        <v>0</v>
      </c>
      <c r="J889" s="33">
        <v>348.5</v>
      </c>
      <c r="K889" s="29">
        <f>SUM(L889:O889)</f>
        <v>5053971.5</v>
      </c>
      <c r="L889" s="33">
        <v>0</v>
      </c>
      <c r="M889" s="33">
        <v>0</v>
      </c>
      <c r="N889" s="33">
        <v>0</v>
      </c>
      <c r="O889" s="33">
        <v>5053971.5</v>
      </c>
      <c r="P889" s="36">
        <f t="shared" si="96"/>
        <v>12650.742177722153</v>
      </c>
      <c r="Q889" s="29">
        <v>9673</v>
      </c>
      <c r="R889" s="55" t="s">
        <v>83</v>
      </c>
      <c r="S889" s="88"/>
      <c r="T889" s="88"/>
      <c r="U889" s="87"/>
    </row>
    <row r="890" spans="1:18" s="87" customFormat="1" ht="19.5" customHeight="1">
      <c r="A890" s="50" t="s">
        <v>1726</v>
      </c>
      <c r="B890" s="51" t="s">
        <v>898</v>
      </c>
      <c r="C890" s="50">
        <v>1857</v>
      </c>
      <c r="D890" s="40" t="s">
        <v>30</v>
      </c>
      <c r="E890" s="40" t="s">
        <v>29</v>
      </c>
      <c r="F890" s="50">
        <v>2</v>
      </c>
      <c r="G890" s="50">
        <v>2</v>
      </c>
      <c r="H890" s="35">
        <v>319.5</v>
      </c>
      <c r="I890" s="35">
        <v>0</v>
      </c>
      <c r="J890" s="35">
        <v>229.1</v>
      </c>
      <c r="K890" s="29">
        <f>SUM(L890:O890)</f>
        <v>4899881.5</v>
      </c>
      <c r="L890" s="35">
        <v>0</v>
      </c>
      <c r="M890" s="35">
        <v>0</v>
      </c>
      <c r="N890" s="35">
        <v>0</v>
      </c>
      <c r="O890" s="35">
        <v>4899881.5</v>
      </c>
      <c r="P890" s="36">
        <f t="shared" si="96"/>
        <v>15336.092331768388</v>
      </c>
      <c r="Q890" s="29">
        <v>9673</v>
      </c>
      <c r="R890" s="75" t="s">
        <v>85</v>
      </c>
    </row>
    <row r="891" spans="1:18" ht="24.75" customHeight="1">
      <c r="A891" s="133" t="s">
        <v>1823</v>
      </c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</row>
    <row r="892" spans="1:18" ht="39.75" customHeight="1">
      <c r="A892" s="134" t="s">
        <v>901</v>
      </c>
      <c r="B892" s="134"/>
      <c r="C892" s="70" t="s">
        <v>31</v>
      </c>
      <c r="D892" s="70" t="s">
        <v>31</v>
      </c>
      <c r="E892" s="70" t="s">
        <v>31</v>
      </c>
      <c r="F892" s="115" t="s">
        <v>31</v>
      </c>
      <c r="G892" s="115" t="s">
        <v>31</v>
      </c>
      <c r="H892" s="116">
        <f aca="true" t="shared" si="97" ref="H892:N892">SUM(H893)</f>
        <v>438.5</v>
      </c>
      <c r="I892" s="116">
        <f t="shared" si="97"/>
        <v>0</v>
      </c>
      <c r="J892" s="116">
        <f t="shared" si="97"/>
        <v>392.9</v>
      </c>
      <c r="K892" s="116">
        <f t="shared" si="97"/>
        <v>3333620</v>
      </c>
      <c r="L892" s="116">
        <f t="shared" si="97"/>
        <v>0</v>
      </c>
      <c r="M892" s="116">
        <f t="shared" si="97"/>
        <v>0</v>
      </c>
      <c r="N892" s="116">
        <f t="shared" si="97"/>
        <v>0</v>
      </c>
      <c r="O892" s="116">
        <f>SUM(O893)</f>
        <v>3333620</v>
      </c>
      <c r="P892" s="117">
        <f>K892/H892</f>
        <v>7602.326111744584</v>
      </c>
      <c r="Q892" s="118" t="s">
        <v>31</v>
      </c>
      <c r="R892" s="119" t="s">
        <v>31</v>
      </c>
    </row>
    <row r="893" spans="1:18" s="87" customFormat="1" ht="47.25">
      <c r="A893" s="40" t="s">
        <v>1727</v>
      </c>
      <c r="B893" s="51" t="s">
        <v>902</v>
      </c>
      <c r="C893" s="40">
        <v>1953</v>
      </c>
      <c r="D893" s="40">
        <v>2010</v>
      </c>
      <c r="E893" s="40" t="s">
        <v>903</v>
      </c>
      <c r="F893" s="45">
        <v>2</v>
      </c>
      <c r="G893" s="45">
        <v>2</v>
      </c>
      <c r="H893" s="33">
        <v>438.5</v>
      </c>
      <c r="I893" s="33">
        <v>0</v>
      </c>
      <c r="J893" s="33">
        <v>392.9</v>
      </c>
      <c r="K893" s="29">
        <f>SUM(L893:O893)</f>
        <v>3333620</v>
      </c>
      <c r="L893" s="33">
        <v>0</v>
      </c>
      <c r="M893" s="33">
        <v>0</v>
      </c>
      <c r="N893" s="33">
        <v>0</v>
      </c>
      <c r="O893" s="33">
        <v>3333620</v>
      </c>
      <c r="P893" s="36">
        <f>K893/H893</f>
        <v>7602.326111744584</v>
      </c>
      <c r="Q893" s="29">
        <v>9673</v>
      </c>
      <c r="R893" s="55" t="s">
        <v>85</v>
      </c>
    </row>
    <row r="894" spans="1:18" ht="24.75" customHeight="1">
      <c r="A894" s="133" t="s">
        <v>1830</v>
      </c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</row>
    <row r="895" spans="1:18" ht="39.75" customHeight="1">
      <c r="A895" s="134" t="s">
        <v>1840</v>
      </c>
      <c r="B895" s="134"/>
      <c r="C895" s="70" t="s">
        <v>31</v>
      </c>
      <c r="D895" s="70" t="s">
        <v>31</v>
      </c>
      <c r="E895" s="70" t="s">
        <v>31</v>
      </c>
      <c r="F895" s="115" t="s">
        <v>31</v>
      </c>
      <c r="G895" s="115" t="s">
        <v>31</v>
      </c>
      <c r="H895" s="116">
        <f aca="true" t="shared" si="98" ref="H895:N895">SUM(H896:H899)</f>
        <v>3377.3</v>
      </c>
      <c r="I895" s="116">
        <f t="shared" si="98"/>
        <v>1387</v>
      </c>
      <c r="J895" s="116">
        <f t="shared" si="98"/>
        <v>1773</v>
      </c>
      <c r="K895" s="116">
        <f t="shared" si="98"/>
        <v>16703022.600000001</v>
      </c>
      <c r="L895" s="116">
        <f t="shared" si="98"/>
        <v>0</v>
      </c>
      <c r="M895" s="116">
        <f t="shared" si="98"/>
        <v>0</v>
      </c>
      <c r="N895" s="116">
        <f t="shared" si="98"/>
        <v>0</v>
      </c>
      <c r="O895" s="116">
        <f>SUM(O896:O899)</f>
        <v>16703022.600000001</v>
      </c>
      <c r="P895" s="117">
        <f>K895/H895</f>
        <v>4945.673348532852</v>
      </c>
      <c r="Q895" s="118" t="s">
        <v>31</v>
      </c>
      <c r="R895" s="119" t="s">
        <v>31</v>
      </c>
    </row>
    <row r="896" spans="1:21" s="9" customFormat="1" ht="19.5" customHeight="1">
      <c r="A896" s="50" t="s">
        <v>1728</v>
      </c>
      <c r="B896" s="51" t="s">
        <v>907</v>
      </c>
      <c r="C896" s="40">
        <v>1983</v>
      </c>
      <c r="D896" s="50" t="s">
        <v>30</v>
      </c>
      <c r="E896" s="50" t="s">
        <v>29</v>
      </c>
      <c r="F896" s="52">
        <v>3</v>
      </c>
      <c r="G896" s="52">
        <v>2</v>
      </c>
      <c r="H896" s="36">
        <v>1897</v>
      </c>
      <c r="I896" s="36">
        <v>1387</v>
      </c>
      <c r="J896" s="36">
        <v>786.8</v>
      </c>
      <c r="K896" s="29">
        <f>SUM(L896:O896)</f>
        <v>4804019</v>
      </c>
      <c r="L896" s="33">
        <v>0</v>
      </c>
      <c r="M896" s="33">
        <v>0</v>
      </c>
      <c r="N896" s="33">
        <v>0</v>
      </c>
      <c r="O896" s="33">
        <v>4804019</v>
      </c>
      <c r="P896" s="36">
        <f>K896/H896</f>
        <v>2532.429625724829</v>
      </c>
      <c r="Q896" s="29">
        <v>9673</v>
      </c>
      <c r="R896" s="55" t="s">
        <v>85</v>
      </c>
      <c r="S896" s="87"/>
      <c r="T896" s="88"/>
      <c r="U896" s="87"/>
    </row>
    <row r="897" spans="1:18" ht="24.75" customHeight="1">
      <c r="A897" s="133" t="s">
        <v>1831</v>
      </c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</row>
    <row r="898" spans="1:18" ht="39.75" customHeight="1">
      <c r="A898" s="134" t="s">
        <v>904</v>
      </c>
      <c r="B898" s="134"/>
      <c r="C898" s="70" t="s">
        <v>31</v>
      </c>
      <c r="D898" s="70" t="s">
        <v>31</v>
      </c>
      <c r="E898" s="70" t="s">
        <v>31</v>
      </c>
      <c r="F898" s="115" t="s">
        <v>31</v>
      </c>
      <c r="G898" s="115" t="s">
        <v>31</v>
      </c>
      <c r="H898" s="116">
        <f aca="true" t="shared" si="99" ref="H898:O898">SUM(H899:H901)</f>
        <v>1132.9</v>
      </c>
      <c r="I898" s="116">
        <f t="shared" si="99"/>
        <v>0</v>
      </c>
      <c r="J898" s="116">
        <f t="shared" si="99"/>
        <v>752.3</v>
      </c>
      <c r="K898" s="116">
        <f t="shared" si="99"/>
        <v>8972659.8</v>
      </c>
      <c r="L898" s="116">
        <f t="shared" si="99"/>
        <v>0</v>
      </c>
      <c r="M898" s="116">
        <f t="shared" si="99"/>
        <v>0</v>
      </c>
      <c r="N898" s="116">
        <f t="shared" si="99"/>
        <v>0</v>
      </c>
      <c r="O898" s="116">
        <f t="shared" si="99"/>
        <v>8972659.8</v>
      </c>
      <c r="P898" s="117">
        <f>K898/H898</f>
        <v>7920.081030982435</v>
      </c>
      <c r="Q898" s="118" t="s">
        <v>31</v>
      </c>
      <c r="R898" s="119" t="s">
        <v>31</v>
      </c>
    </row>
    <row r="899" spans="1:21" s="9" customFormat="1" ht="19.5" customHeight="1">
      <c r="A899" s="50" t="s">
        <v>1729</v>
      </c>
      <c r="B899" s="51" t="s">
        <v>905</v>
      </c>
      <c r="C899" s="40">
        <v>1964</v>
      </c>
      <c r="D899" s="40" t="s">
        <v>30</v>
      </c>
      <c r="E899" s="40" t="s">
        <v>29</v>
      </c>
      <c r="F899" s="32">
        <v>2</v>
      </c>
      <c r="G899" s="32">
        <v>2</v>
      </c>
      <c r="H899" s="33">
        <v>347.4</v>
      </c>
      <c r="I899" s="33">
        <v>0</v>
      </c>
      <c r="J899" s="33">
        <v>233.9</v>
      </c>
      <c r="K899" s="29">
        <f>SUM(L899:O899)</f>
        <v>2926343.8</v>
      </c>
      <c r="L899" s="33">
        <v>0</v>
      </c>
      <c r="M899" s="33">
        <v>0</v>
      </c>
      <c r="N899" s="33">
        <v>0</v>
      </c>
      <c r="O899" s="33">
        <v>2926343.8</v>
      </c>
      <c r="P899" s="36">
        <f>K899/H899</f>
        <v>8423.557282671272</v>
      </c>
      <c r="Q899" s="29">
        <v>9673</v>
      </c>
      <c r="R899" s="55" t="s">
        <v>85</v>
      </c>
      <c r="S899" s="87"/>
      <c r="T899" s="88"/>
      <c r="U899" s="87"/>
    </row>
    <row r="900" spans="1:21" s="9" customFormat="1" ht="19.5" customHeight="1">
      <c r="A900" s="50" t="s">
        <v>1730</v>
      </c>
      <c r="B900" s="51" t="s">
        <v>906</v>
      </c>
      <c r="C900" s="40">
        <v>1962</v>
      </c>
      <c r="D900" s="40" t="s">
        <v>30</v>
      </c>
      <c r="E900" s="40" t="s">
        <v>29</v>
      </c>
      <c r="F900" s="32">
        <v>2</v>
      </c>
      <c r="G900" s="32">
        <v>2</v>
      </c>
      <c r="H900" s="33">
        <v>350</v>
      </c>
      <c r="I900" s="33">
        <v>0</v>
      </c>
      <c r="J900" s="33">
        <v>240</v>
      </c>
      <c r="K900" s="29">
        <f>SUM(L900:O900)</f>
        <v>2959154</v>
      </c>
      <c r="L900" s="33">
        <v>0</v>
      </c>
      <c r="M900" s="33">
        <v>0</v>
      </c>
      <c r="N900" s="33">
        <v>0</v>
      </c>
      <c r="O900" s="33">
        <v>2959154</v>
      </c>
      <c r="P900" s="36">
        <f>K900/H900</f>
        <v>8454.725714285714</v>
      </c>
      <c r="Q900" s="29">
        <v>9673</v>
      </c>
      <c r="R900" s="55" t="s">
        <v>84</v>
      </c>
      <c r="S900" s="87"/>
      <c r="T900" s="87"/>
      <c r="U900" s="87"/>
    </row>
    <row r="901" spans="1:21" s="3" customFormat="1" ht="19.5" customHeight="1">
      <c r="A901" s="50" t="s">
        <v>1731</v>
      </c>
      <c r="B901" s="51" t="s">
        <v>908</v>
      </c>
      <c r="C901" s="40">
        <v>1959</v>
      </c>
      <c r="D901" s="40" t="s">
        <v>30</v>
      </c>
      <c r="E901" s="40" t="s">
        <v>29</v>
      </c>
      <c r="F901" s="45">
        <v>2</v>
      </c>
      <c r="G901" s="45">
        <v>2</v>
      </c>
      <c r="H901" s="33">
        <v>435.5</v>
      </c>
      <c r="I901" s="33">
        <v>0</v>
      </c>
      <c r="J901" s="33">
        <v>278.4</v>
      </c>
      <c r="K901" s="29">
        <f>SUM(L901:O901)</f>
        <v>3087162</v>
      </c>
      <c r="L901" s="33">
        <v>0</v>
      </c>
      <c r="M901" s="33">
        <v>0</v>
      </c>
      <c r="N901" s="33">
        <v>0</v>
      </c>
      <c r="O901" s="33">
        <v>3087162</v>
      </c>
      <c r="P901" s="36">
        <f>K901/H901</f>
        <v>7088.776119402985</v>
      </c>
      <c r="Q901" s="29">
        <v>9673</v>
      </c>
      <c r="R901" s="55" t="s">
        <v>83</v>
      </c>
      <c r="S901" s="10"/>
      <c r="T901" s="10"/>
      <c r="U901" s="10"/>
    </row>
    <row r="902" spans="1:18" ht="24.75" customHeight="1">
      <c r="A902" s="133" t="s">
        <v>1832</v>
      </c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</row>
    <row r="903" spans="1:18" ht="39.75" customHeight="1">
      <c r="A903" s="134" t="s">
        <v>909</v>
      </c>
      <c r="B903" s="134"/>
      <c r="C903" s="70" t="s">
        <v>31</v>
      </c>
      <c r="D903" s="70" t="s">
        <v>31</v>
      </c>
      <c r="E903" s="70" t="s">
        <v>31</v>
      </c>
      <c r="F903" s="115" t="s">
        <v>31</v>
      </c>
      <c r="G903" s="115" t="s">
        <v>31</v>
      </c>
      <c r="H903" s="116">
        <f aca="true" t="shared" si="100" ref="H903:N903">SUM(H904:H906)</f>
        <v>2147.7</v>
      </c>
      <c r="I903" s="116">
        <f t="shared" si="100"/>
        <v>0</v>
      </c>
      <c r="J903" s="116">
        <f t="shared" si="100"/>
        <v>1508.8999999999999</v>
      </c>
      <c r="K903" s="116">
        <f t="shared" si="100"/>
        <v>12276092.2</v>
      </c>
      <c r="L903" s="116">
        <f t="shared" si="100"/>
        <v>0</v>
      </c>
      <c r="M903" s="116">
        <f t="shared" si="100"/>
        <v>0</v>
      </c>
      <c r="N903" s="116">
        <f t="shared" si="100"/>
        <v>0</v>
      </c>
      <c r="O903" s="116">
        <f>SUM(O904:O906)</f>
        <v>12276092.2</v>
      </c>
      <c r="P903" s="117">
        <f>K903/H903</f>
        <v>5715.925036085115</v>
      </c>
      <c r="Q903" s="118" t="s">
        <v>31</v>
      </c>
      <c r="R903" s="119" t="s">
        <v>31</v>
      </c>
    </row>
    <row r="904" spans="1:21" s="3" customFormat="1" ht="21.75" customHeight="1">
      <c r="A904" s="55" t="s">
        <v>1732</v>
      </c>
      <c r="B904" s="51" t="s">
        <v>910</v>
      </c>
      <c r="C904" s="40">
        <v>1954</v>
      </c>
      <c r="D904" s="40" t="s">
        <v>30</v>
      </c>
      <c r="E904" s="40" t="s">
        <v>29</v>
      </c>
      <c r="F904" s="45">
        <v>2</v>
      </c>
      <c r="G904" s="45">
        <v>2</v>
      </c>
      <c r="H904" s="33">
        <v>972.6</v>
      </c>
      <c r="I904" s="33">
        <v>0</v>
      </c>
      <c r="J904" s="33">
        <v>733.9</v>
      </c>
      <c r="K904" s="29">
        <f>SUM(L904:O904)</f>
        <v>8648233.2</v>
      </c>
      <c r="L904" s="33">
        <v>0</v>
      </c>
      <c r="M904" s="33">
        <v>0</v>
      </c>
      <c r="N904" s="33">
        <v>0</v>
      </c>
      <c r="O904" s="33">
        <v>8648233.2</v>
      </c>
      <c r="P904" s="36">
        <f>K904/H904</f>
        <v>8891.870450339296</v>
      </c>
      <c r="Q904" s="29">
        <v>9673</v>
      </c>
      <c r="R904" s="55" t="s">
        <v>84</v>
      </c>
      <c r="S904" s="89"/>
      <c r="T904" s="89"/>
      <c r="U904" s="10"/>
    </row>
    <row r="905" spans="1:21" s="3" customFormat="1" ht="21.75" customHeight="1">
      <c r="A905" s="55" t="s">
        <v>1733</v>
      </c>
      <c r="B905" s="51" t="s">
        <v>911</v>
      </c>
      <c r="C905" s="40">
        <v>1954</v>
      </c>
      <c r="D905" s="40" t="s">
        <v>30</v>
      </c>
      <c r="E905" s="40" t="s">
        <v>913</v>
      </c>
      <c r="F905" s="40">
        <v>2</v>
      </c>
      <c r="G905" s="40">
        <v>2</v>
      </c>
      <c r="H905" s="33">
        <v>612</v>
      </c>
      <c r="I905" s="33">
        <v>0</v>
      </c>
      <c r="J905" s="33">
        <v>402.2</v>
      </c>
      <c r="K905" s="29">
        <f>SUM(L905:O905)</f>
        <v>1970359</v>
      </c>
      <c r="L905" s="33">
        <v>0</v>
      </c>
      <c r="M905" s="33">
        <v>0</v>
      </c>
      <c r="N905" s="33">
        <v>0</v>
      </c>
      <c r="O905" s="33">
        <v>1970359</v>
      </c>
      <c r="P905" s="36">
        <f>K905/H905</f>
        <v>3219.5408496732025</v>
      </c>
      <c r="Q905" s="29">
        <v>9673</v>
      </c>
      <c r="R905" s="55" t="s">
        <v>83</v>
      </c>
      <c r="S905" s="10"/>
      <c r="T905" s="10"/>
      <c r="U905" s="10"/>
    </row>
    <row r="906" spans="1:21" s="3" customFormat="1" ht="21.75" customHeight="1">
      <c r="A906" s="55" t="s">
        <v>1734</v>
      </c>
      <c r="B906" s="51" t="s">
        <v>912</v>
      </c>
      <c r="C906" s="50">
        <v>1954</v>
      </c>
      <c r="D906" s="40" t="s">
        <v>30</v>
      </c>
      <c r="E906" s="40" t="s">
        <v>29</v>
      </c>
      <c r="F906" s="52">
        <v>2</v>
      </c>
      <c r="G906" s="52">
        <v>2</v>
      </c>
      <c r="H906" s="86">
        <v>563.1</v>
      </c>
      <c r="I906" s="86">
        <v>0</v>
      </c>
      <c r="J906" s="86">
        <v>372.8</v>
      </c>
      <c r="K906" s="29">
        <f>SUM(L906:O906)</f>
        <v>1657500</v>
      </c>
      <c r="L906" s="86">
        <v>0</v>
      </c>
      <c r="M906" s="86">
        <v>0</v>
      </c>
      <c r="N906" s="86">
        <v>0</v>
      </c>
      <c r="O906" s="86">
        <v>1657500</v>
      </c>
      <c r="P906" s="36">
        <f>K906/H906</f>
        <v>2943.526904635056</v>
      </c>
      <c r="Q906" s="29">
        <v>9673</v>
      </c>
      <c r="R906" s="75" t="s">
        <v>85</v>
      </c>
      <c r="S906" s="10"/>
      <c r="T906" s="10"/>
      <c r="U906" s="10"/>
    </row>
    <row r="907" spans="1:18" ht="24.75" customHeight="1">
      <c r="A907" s="133" t="s">
        <v>1833</v>
      </c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</row>
    <row r="908" spans="1:18" ht="39.75" customHeight="1">
      <c r="A908" s="134" t="s">
        <v>916</v>
      </c>
      <c r="B908" s="134"/>
      <c r="C908" s="70" t="s">
        <v>31</v>
      </c>
      <c r="D908" s="70" t="s">
        <v>31</v>
      </c>
      <c r="E908" s="70" t="s">
        <v>31</v>
      </c>
      <c r="F908" s="115" t="s">
        <v>31</v>
      </c>
      <c r="G908" s="115" t="s">
        <v>31</v>
      </c>
      <c r="H908" s="116">
        <f aca="true" t="shared" si="101" ref="H908:N908">SUM(H909:H910)</f>
        <v>973.5</v>
      </c>
      <c r="I908" s="116">
        <f t="shared" si="101"/>
        <v>0</v>
      </c>
      <c r="J908" s="116">
        <f t="shared" si="101"/>
        <v>879.4</v>
      </c>
      <c r="K908" s="116">
        <f t="shared" si="101"/>
        <v>7948195</v>
      </c>
      <c r="L908" s="116">
        <f t="shared" si="101"/>
        <v>0</v>
      </c>
      <c r="M908" s="116">
        <f t="shared" si="101"/>
        <v>0</v>
      </c>
      <c r="N908" s="116">
        <f t="shared" si="101"/>
        <v>0</v>
      </c>
      <c r="O908" s="116">
        <f>SUM(O909:O910)</f>
        <v>7948195</v>
      </c>
      <c r="P908" s="117">
        <f>K908/H908</f>
        <v>8164.555726759117</v>
      </c>
      <c r="Q908" s="118" t="s">
        <v>31</v>
      </c>
      <c r="R908" s="119" t="s">
        <v>31</v>
      </c>
    </row>
    <row r="909" spans="1:21" s="3" customFormat="1" ht="21.75" customHeight="1">
      <c r="A909" s="40" t="s">
        <v>1735</v>
      </c>
      <c r="B909" s="91" t="s">
        <v>914</v>
      </c>
      <c r="C909" s="40">
        <v>1968</v>
      </c>
      <c r="D909" s="40" t="s">
        <v>30</v>
      </c>
      <c r="E909" s="40" t="s">
        <v>29</v>
      </c>
      <c r="F909" s="52">
        <v>2</v>
      </c>
      <c r="G909" s="52">
        <v>2</v>
      </c>
      <c r="H909" s="35">
        <v>547.7</v>
      </c>
      <c r="I909" s="35">
        <v>0</v>
      </c>
      <c r="J909" s="35">
        <v>499</v>
      </c>
      <c r="K909" s="29">
        <f>SUM(L909:O909)</f>
        <v>4204600</v>
      </c>
      <c r="L909" s="35">
        <v>0</v>
      </c>
      <c r="M909" s="35">
        <v>0</v>
      </c>
      <c r="N909" s="35">
        <v>0</v>
      </c>
      <c r="O909" s="33">
        <v>4204600</v>
      </c>
      <c r="P909" s="36">
        <f>K909/H909</f>
        <v>7676.830381595763</v>
      </c>
      <c r="Q909" s="29">
        <v>9673</v>
      </c>
      <c r="R909" s="55" t="s">
        <v>84</v>
      </c>
      <c r="S909" s="10"/>
      <c r="T909" s="10"/>
      <c r="U909" s="10"/>
    </row>
    <row r="910" spans="1:21" s="3" customFormat="1" ht="21.75" customHeight="1">
      <c r="A910" s="40" t="s">
        <v>1736</v>
      </c>
      <c r="B910" s="91" t="s">
        <v>915</v>
      </c>
      <c r="C910" s="40">
        <v>1967</v>
      </c>
      <c r="D910" s="40" t="s">
        <v>30</v>
      </c>
      <c r="E910" s="40" t="s">
        <v>29</v>
      </c>
      <c r="F910" s="52">
        <v>2</v>
      </c>
      <c r="G910" s="52">
        <v>2</v>
      </c>
      <c r="H910" s="35">
        <v>425.8</v>
      </c>
      <c r="I910" s="35">
        <v>0</v>
      </c>
      <c r="J910" s="35">
        <v>380.4</v>
      </c>
      <c r="K910" s="29">
        <f>SUM(L910:O910)</f>
        <v>3743595</v>
      </c>
      <c r="L910" s="35">
        <v>0</v>
      </c>
      <c r="M910" s="35">
        <v>0</v>
      </c>
      <c r="N910" s="35">
        <v>0</v>
      </c>
      <c r="O910" s="33">
        <v>3743595</v>
      </c>
      <c r="P910" s="36">
        <f>K910/H910</f>
        <v>8791.90934711132</v>
      </c>
      <c r="Q910" s="29">
        <v>9673</v>
      </c>
      <c r="R910" s="55" t="s">
        <v>83</v>
      </c>
      <c r="S910" s="10"/>
      <c r="T910" s="10"/>
      <c r="U910" s="10"/>
    </row>
    <row r="911" spans="1:18" ht="24.75" customHeight="1">
      <c r="A911" s="133" t="s">
        <v>1834</v>
      </c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</row>
    <row r="912" spans="1:18" ht="39.75" customHeight="1">
      <c r="A912" s="135" t="s">
        <v>921</v>
      </c>
      <c r="B912" s="135"/>
      <c r="C912" s="120" t="s">
        <v>31</v>
      </c>
      <c r="D912" s="120" t="s">
        <v>31</v>
      </c>
      <c r="E912" s="120" t="s">
        <v>31</v>
      </c>
      <c r="F912" s="121" t="s">
        <v>31</v>
      </c>
      <c r="G912" s="121" t="s">
        <v>31</v>
      </c>
      <c r="H912" s="122">
        <f aca="true" t="shared" si="102" ref="H912:N912">SUM(H913)</f>
        <v>469.3</v>
      </c>
      <c r="I912" s="122">
        <f t="shared" si="102"/>
        <v>48.3</v>
      </c>
      <c r="J912" s="122">
        <f t="shared" si="102"/>
        <v>421</v>
      </c>
      <c r="K912" s="122">
        <f t="shared" si="102"/>
        <v>4192321.1</v>
      </c>
      <c r="L912" s="122">
        <f t="shared" si="102"/>
        <v>0</v>
      </c>
      <c r="M912" s="122">
        <f t="shared" si="102"/>
        <v>0</v>
      </c>
      <c r="N912" s="122">
        <f t="shared" si="102"/>
        <v>0</v>
      </c>
      <c r="O912" s="122">
        <f>SUM(O913)</f>
        <v>4192321.1</v>
      </c>
      <c r="P912" s="117">
        <f>K912/H912</f>
        <v>8933.1367994886</v>
      </c>
      <c r="Q912" s="123" t="s">
        <v>31</v>
      </c>
      <c r="R912" s="124" t="s">
        <v>31</v>
      </c>
    </row>
    <row r="913" spans="1:21" s="3" customFormat="1" ht="21.75" customHeight="1">
      <c r="A913" s="40" t="s">
        <v>1737</v>
      </c>
      <c r="B913" s="51" t="s">
        <v>918</v>
      </c>
      <c r="C913" s="40">
        <v>1950</v>
      </c>
      <c r="D913" s="40" t="s">
        <v>30</v>
      </c>
      <c r="E913" s="40" t="s">
        <v>29</v>
      </c>
      <c r="F913" s="52">
        <v>2</v>
      </c>
      <c r="G913" s="52">
        <v>2</v>
      </c>
      <c r="H913" s="35">
        <v>469.3</v>
      </c>
      <c r="I913" s="35">
        <v>48.3</v>
      </c>
      <c r="J913" s="35">
        <v>421</v>
      </c>
      <c r="K913" s="57">
        <f>SUM(L913:O913)</f>
        <v>4192321.1</v>
      </c>
      <c r="L913" s="35">
        <v>0</v>
      </c>
      <c r="M913" s="35">
        <v>0</v>
      </c>
      <c r="N913" s="35">
        <v>0</v>
      </c>
      <c r="O913" s="33">
        <v>4192321.1</v>
      </c>
      <c r="P913" s="36">
        <f>K913/H913</f>
        <v>8933.1367994886</v>
      </c>
      <c r="Q913" s="57">
        <v>9673</v>
      </c>
      <c r="R913" s="55" t="s">
        <v>83</v>
      </c>
      <c r="S913" s="10"/>
      <c r="T913" s="10"/>
      <c r="U913" s="10"/>
    </row>
    <row r="914" spans="1:18" ht="24.75" customHeight="1">
      <c r="A914" s="133" t="s">
        <v>1835</v>
      </c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</row>
    <row r="915" spans="1:18" ht="39.75" customHeight="1">
      <c r="A915" s="134" t="s">
        <v>922</v>
      </c>
      <c r="B915" s="134"/>
      <c r="C915" s="70" t="s">
        <v>31</v>
      </c>
      <c r="D915" s="70" t="s">
        <v>31</v>
      </c>
      <c r="E915" s="70" t="s">
        <v>31</v>
      </c>
      <c r="F915" s="115" t="s">
        <v>31</v>
      </c>
      <c r="G915" s="115" t="s">
        <v>31</v>
      </c>
      <c r="H915" s="116">
        <f aca="true" t="shared" si="103" ref="H915:N915">SUM(H916:H917)</f>
        <v>9039.45</v>
      </c>
      <c r="I915" s="116">
        <f t="shared" si="103"/>
        <v>98.45</v>
      </c>
      <c r="J915" s="116">
        <f t="shared" si="103"/>
        <v>6551.2</v>
      </c>
      <c r="K915" s="116">
        <f t="shared" si="103"/>
        <v>36426620</v>
      </c>
      <c r="L915" s="116">
        <f t="shared" si="103"/>
        <v>0</v>
      </c>
      <c r="M915" s="116">
        <f t="shared" si="103"/>
        <v>0</v>
      </c>
      <c r="N915" s="116">
        <f t="shared" si="103"/>
        <v>0</v>
      </c>
      <c r="O915" s="116">
        <f>SUM(O916:O917)</f>
        <v>36426620</v>
      </c>
      <c r="P915" s="117">
        <f>K915/H915</f>
        <v>4029.7385349772385</v>
      </c>
      <c r="Q915" s="118" t="s">
        <v>31</v>
      </c>
      <c r="R915" s="119" t="s">
        <v>31</v>
      </c>
    </row>
    <row r="916" spans="1:21" s="3" customFormat="1" ht="21.75" customHeight="1">
      <c r="A916" s="40" t="s">
        <v>1738</v>
      </c>
      <c r="B916" s="51" t="s">
        <v>919</v>
      </c>
      <c r="C916" s="40">
        <v>1969</v>
      </c>
      <c r="D916" s="40" t="s">
        <v>30</v>
      </c>
      <c r="E916" s="40" t="s">
        <v>29</v>
      </c>
      <c r="F916" s="40">
        <v>3</v>
      </c>
      <c r="G916" s="40">
        <v>2</v>
      </c>
      <c r="H916" s="33">
        <v>1157.85</v>
      </c>
      <c r="I916" s="33">
        <v>98.45</v>
      </c>
      <c r="J916" s="33">
        <v>851.7</v>
      </c>
      <c r="K916" s="29">
        <f>SUM(L916:O916)</f>
        <v>18213310</v>
      </c>
      <c r="L916" s="33">
        <v>0</v>
      </c>
      <c r="M916" s="33">
        <v>0</v>
      </c>
      <c r="N916" s="33">
        <v>0</v>
      </c>
      <c r="O916" s="33">
        <v>18213310</v>
      </c>
      <c r="P916" s="36">
        <f>K916/H916</f>
        <v>15730.284579176923</v>
      </c>
      <c r="Q916" s="29">
        <v>9673</v>
      </c>
      <c r="R916" s="55" t="s">
        <v>83</v>
      </c>
      <c r="S916" s="10"/>
      <c r="T916" s="10"/>
      <c r="U916" s="10"/>
    </row>
    <row r="917" spans="1:21" s="3" customFormat="1" ht="21.75" customHeight="1">
      <c r="A917" s="40" t="s">
        <v>1739</v>
      </c>
      <c r="B917" s="51" t="s">
        <v>920</v>
      </c>
      <c r="C917" s="40">
        <v>1980</v>
      </c>
      <c r="D917" s="40" t="s">
        <v>30</v>
      </c>
      <c r="E917" s="40" t="s">
        <v>29</v>
      </c>
      <c r="F917" s="45">
        <v>5</v>
      </c>
      <c r="G917" s="45">
        <v>8</v>
      </c>
      <c r="H917" s="33">
        <v>7881.6</v>
      </c>
      <c r="I917" s="33">
        <v>0</v>
      </c>
      <c r="J917" s="33">
        <v>5699.5</v>
      </c>
      <c r="K917" s="29">
        <f>SUM(L917:O917)</f>
        <v>18213310</v>
      </c>
      <c r="L917" s="33">
        <v>0</v>
      </c>
      <c r="M917" s="33">
        <v>0</v>
      </c>
      <c r="N917" s="33">
        <v>0</v>
      </c>
      <c r="O917" s="33">
        <v>18213310</v>
      </c>
      <c r="P917" s="36">
        <f>K917/H917</f>
        <v>2310.8645452699957</v>
      </c>
      <c r="Q917" s="29">
        <v>9673</v>
      </c>
      <c r="R917" s="55" t="s">
        <v>84</v>
      </c>
      <c r="S917" s="10"/>
      <c r="T917" s="10"/>
      <c r="U917" s="10"/>
    </row>
    <row r="918" spans="1:18" ht="24.75" customHeight="1">
      <c r="A918" s="133" t="s">
        <v>1836</v>
      </c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</row>
    <row r="919" spans="1:18" ht="39.75" customHeight="1">
      <c r="A919" s="134" t="s">
        <v>923</v>
      </c>
      <c r="B919" s="134"/>
      <c r="C919" s="70" t="s">
        <v>31</v>
      </c>
      <c r="D919" s="70" t="s">
        <v>31</v>
      </c>
      <c r="E919" s="70" t="s">
        <v>31</v>
      </c>
      <c r="F919" s="115" t="s">
        <v>31</v>
      </c>
      <c r="G919" s="115" t="s">
        <v>31</v>
      </c>
      <c r="H919" s="116">
        <f aca="true" t="shared" si="104" ref="H919:N919">SUM(H920)</f>
        <v>972.4</v>
      </c>
      <c r="I919" s="116">
        <f t="shared" si="104"/>
        <v>0</v>
      </c>
      <c r="J919" s="116">
        <f t="shared" si="104"/>
        <v>709.8</v>
      </c>
      <c r="K919" s="116">
        <f t="shared" si="104"/>
        <v>1775123</v>
      </c>
      <c r="L919" s="116">
        <f t="shared" si="104"/>
        <v>0</v>
      </c>
      <c r="M919" s="116">
        <f t="shared" si="104"/>
        <v>0</v>
      </c>
      <c r="N919" s="116">
        <f t="shared" si="104"/>
        <v>0</v>
      </c>
      <c r="O919" s="116">
        <f>SUM(O920)</f>
        <v>1775123</v>
      </c>
      <c r="P919" s="117">
        <f>K919/H919</f>
        <v>1825.506993006993</v>
      </c>
      <c r="Q919" s="118" t="s">
        <v>31</v>
      </c>
      <c r="R919" s="119" t="s">
        <v>31</v>
      </c>
    </row>
    <row r="920" spans="1:21" s="3" customFormat="1" ht="19.5" customHeight="1">
      <c r="A920" s="40" t="s">
        <v>1740</v>
      </c>
      <c r="B920" s="51" t="s">
        <v>917</v>
      </c>
      <c r="C920" s="40">
        <v>1983</v>
      </c>
      <c r="D920" s="40" t="s">
        <v>30</v>
      </c>
      <c r="E920" s="40" t="s">
        <v>32</v>
      </c>
      <c r="F920" s="52">
        <v>3</v>
      </c>
      <c r="G920" s="52">
        <v>2</v>
      </c>
      <c r="H920" s="35">
        <v>972.4</v>
      </c>
      <c r="I920" s="35">
        <v>0</v>
      </c>
      <c r="J920" s="35">
        <v>709.8</v>
      </c>
      <c r="K920" s="29">
        <f>SUM(L920:O920)</f>
        <v>1775123</v>
      </c>
      <c r="L920" s="35">
        <v>0</v>
      </c>
      <c r="M920" s="35">
        <v>0</v>
      </c>
      <c r="N920" s="35">
        <v>0</v>
      </c>
      <c r="O920" s="33">
        <v>1775123</v>
      </c>
      <c r="P920" s="36">
        <f>K920/H920</f>
        <v>1825.506993006993</v>
      </c>
      <c r="Q920" s="29">
        <v>9673</v>
      </c>
      <c r="R920" s="55" t="s">
        <v>83</v>
      </c>
      <c r="S920" s="10"/>
      <c r="T920" s="10"/>
      <c r="U920" s="10"/>
    </row>
    <row r="921" spans="1:18" ht="24.75" customHeight="1">
      <c r="A921" s="133" t="s">
        <v>1837</v>
      </c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</row>
    <row r="922" spans="1:18" ht="39.75" customHeight="1">
      <c r="A922" s="134" t="s">
        <v>962</v>
      </c>
      <c r="B922" s="134"/>
      <c r="C922" s="70" t="s">
        <v>31</v>
      </c>
      <c r="D922" s="70" t="s">
        <v>31</v>
      </c>
      <c r="E922" s="70" t="s">
        <v>31</v>
      </c>
      <c r="F922" s="115" t="s">
        <v>31</v>
      </c>
      <c r="G922" s="115" t="s">
        <v>31</v>
      </c>
      <c r="H922" s="116">
        <f aca="true" t="shared" si="105" ref="H922:N922">SUM(H923:H957)</f>
        <v>89680.99999999999</v>
      </c>
      <c r="I922" s="116">
        <f t="shared" si="105"/>
        <v>15623.299999999996</v>
      </c>
      <c r="J922" s="116">
        <f t="shared" si="105"/>
        <v>68843.20000000001</v>
      </c>
      <c r="K922" s="116">
        <f t="shared" si="105"/>
        <v>359072912.90000004</v>
      </c>
      <c r="L922" s="116">
        <f t="shared" si="105"/>
        <v>0</v>
      </c>
      <c r="M922" s="116">
        <f t="shared" si="105"/>
        <v>0</v>
      </c>
      <c r="N922" s="116">
        <f t="shared" si="105"/>
        <v>0</v>
      </c>
      <c r="O922" s="116">
        <f>SUM(O923:O957)</f>
        <v>359072912.90000004</v>
      </c>
      <c r="P922" s="117">
        <f>K922/H922</f>
        <v>4003.890600015612</v>
      </c>
      <c r="Q922" s="118" t="s">
        <v>31</v>
      </c>
      <c r="R922" s="119" t="s">
        <v>31</v>
      </c>
    </row>
    <row r="923" spans="1:21" s="3" customFormat="1" ht="21.75" customHeight="1">
      <c r="A923" s="55" t="s">
        <v>1741</v>
      </c>
      <c r="B923" s="51" t="s">
        <v>924</v>
      </c>
      <c r="C923" s="37">
        <v>1986</v>
      </c>
      <c r="D923" s="55" t="s">
        <v>30</v>
      </c>
      <c r="E923" s="55" t="s">
        <v>963</v>
      </c>
      <c r="F923" s="55" t="s">
        <v>964</v>
      </c>
      <c r="G923" s="55" t="s">
        <v>331</v>
      </c>
      <c r="H923" s="33">
        <v>7294.7</v>
      </c>
      <c r="I923" s="33">
        <v>1682.3</v>
      </c>
      <c r="J923" s="33">
        <v>5612.4</v>
      </c>
      <c r="K923" s="29">
        <f aca="true" t="shared" si="106" ref="K923:K957">SUM(L923:O923)</f>
        <v>3033380</v>
      </c>
      <c r="L923" s="33">
        <v>0</v>
      </c>
      <c r="M923" s="33">
        <v>0</v>
      </c>
      <c r="N923" s="33">
        <v>0</v>
      </c>
      <c r="O923" s="68">
        <v>3033380</v>
      </c>
      <c r="P923" s="36">
        <f aca="true" t="shared" si="107" ref="P923:P957">K923/H923</f>
        <v>415.8334133000672</v>
      </c>
      <c r="Q923" s="29">
        <v>9673</v>
      </c>
      <c r="R923" s="75" t="s">
        <v>83</v>
      </c>
      <c r="S923" s="10"/>
      <c r="T923" s="10"/>
      <c r="U923" s="10"/>
    </row>
    <row r="924" spans="1:21" s="3" customFormat="1" ht="21.75" customHeight="1">
      <c r="A924" s="55" t="s">
        <v>1742</v>
      </c>
      <c r="B924" s="51" t="s">
        <v>925</v>
      </c>
      <c r="C924" s="50">
        <v>1985</v>
      </c>
      <c r="D924" s="55" t="s">
        <v>30</v>
      </c>
      <c r="E924" s="55" t="s">
        <v>32</v>
      </c>
      <c r="F924" s="52">
        <v>9</v>
      </c>
      <c r="G924" s="52">
        <v>4</v>
      </c>
      <c r="H924" s="86">
        <v>9875.7</v>
      </c>
      <c r="I924" s="86">
        <v>2297.9</v>
      </c>
      <c r="J924" s="86">
        <v>7577.8</v>
      </c>
      <c r="K924" s="29">
        <f t="shared" si="106"/>
        <v>4028000</v>
      </c>
      <c r="L924" s="86">
        <v>0</v>
      </c>
      <c r="M924" s="86">
        <v>0</v>
      </c>
      <c r="N924" s="86">
        <v>0</v>
      </c>
      <c r="O924" s="103">
        <v>4028000</v>
      </c>
      <c r="P924" s="36">
        <f t="shared" si="107"/>
        <v>407.8698218860435</v>
      </c>
      <c r="Q924" s="29">
        <v>9673</v>
      </c>
      <c r="R924" s="75" t="s">
        <v>83</v>
      </c>
      <c r="S924" s="10"/>
      <c r="T924" s="10"/>
      <c r="U924" s="10"/>
    </row>
    <row r="925" spans="1:21" s="3" customFormat="1" ht="21.75" customHeight="1">
      <c r="A925" s="55" t="s">
        <v>1743</v>
      </c>
      <c r="B925" s="51" t="s">
        <v>926</v>
      </c>
      <c r="C925" s="40">
        <v>1995</v>
      </c>
      <c r="D925" s="55" t="s">
        <v>30</v>
      </c>
      <c r="E925" s="55" t="s">
        <v>963</v>
      </c>
      <c r="F925" s="52">
        <v>10</v>
      </c>
      <c r="G925" s="52">
        <v>5</v>
      </c>
      <c r="H925" s="35">
        <v>13648.9</v>
      </c>
      <c r="I925" s="35">
        <v>2949.3</v>
      </c>
      <c r="J925" s="35">
        <v>10699.6</v>
      </c>
      <c r="K925" s="29">
        <f t="shared" si="106"/>
        <v>4978400</v>
      </c>
      <c r="L925" s="35">
        <v>0</v>
      </c>
      <c r="M925" s="35">
        <v>0</v>
      </c>
      <c r="N925" s="35">
        <v>0</v>
      </c>
      <c r="O925" s="68">
        <v>4978400</v>
      </c>
      <c r="P925" s="36">
        <f t="shared" si="107"/>
        <v>364.747342276667</v>
      </c>
      <c r="Q925" s="29">
        <v>9673</v>
      </c>
      <c r="R925" s="75" t="s">
        <v>83</v>
      </c>
      <c r="S925" s="10"/>
      <c r="T925" s="10"/>
      <c r="U925" s="89"/>
    </row>
    <row r="926" spans="1:21" s="3" customFormat="1" ht="21.75" customHeight="1">
      <c r="A926" s="55" t="s">
        <v>1744</v>
      </c>
      <c r="B926" s="51" t="s">
        <v>927</v>
      </c>
      <c r="C926" s="40">
        <v>1984</v>
      </c>
      <c r="D926" s="50" t="s">
        <v>30</v>
      </c>
      <c r="E926" s="50" t="s">
        <v>29</v>
      </c>
      <c r="F926" s="52">
        <v>5</v>
      </c>
      <c r="G926" s="52">
        <v>8</v>
      </c>
      <c r="H926" s="35">
        <v>6762.2</v>
      </c>
      <c r="I926" s="35">
        <v>1762</v>
      </c>
      <c r="J926" s="35">
        <v>5000.2</v>
      </c>
      <c r="K926" s="29">
        <f t="shared" si="106"/>
        <v>5115020</v>
      </c>
      <c r="L926" s="35">
        <v>0</v>
      </c>
      <c r="M926" s="35">
        <v>0</v>
      </c>
      <c r="N926" s="35">
        <v>0</v>
      </c>
      <c r="O926" s="68">
        <v>5115020</v>
      </c>
      <c r="P926" s="36">
        <f t="shared" si="107"/>
        <v>756.4135932093106</v>
      </c>
      <c r="Q926" s="29">
        <v>9673</v>
      </c>
      <c r="R926" s="75" t="s">
        <v>83</v>
      </c>
      <c r="S926" s="10"/>
      <c r="T926" s="10"/>
      <c r="U926" s="10"/>
    </row>
    <row r="927" spans="1:21" s="3" customFormat="1" ht="21.75" customHeight="1">
      <c r="A927" s="55" t="s">
        <v>1745</v>
      </c>
      <c r="B927" s="51" t="s">
        <v>928</v>
      </c>
      <c r="C927" s="40">
        <v>1955</v>
      </c>
      <c r="D927" s="50" t="s">
        <v>30</v>
      </c>
      <c r="E927" s="50" t="s">
        <v>29</v>
      </c>
      <c r="F927" s="52">
        <v>3</v>
      </c>
      <c r="G927" s="52">
        <v>3</v>
      </c>
      <c r="H927" s="35">
        <v>1904.3</v>
      </c>
      <c r="I927" s="35">
        <v>111.8</v>
      </c>
      <c r="J927" s="35">
        <v>1099.7</v>
      </c>
      <c r="K927" s="29">
        <f t="shared" si="106"/>
        <v>8028500</v>
      </c>
      <c r="L927" s="35">
        <v>0</v>
      </c>
      <c r="M927" s="35">
        <v>0</v>
      </c>
      <c r="N927" s="35">
        <v>0</v>
      </c>
      <c r="O927" s="68">
        <v>8028500</v>
      </c>
      <c r="P927" s="36">
        <f t="shared" si="107"/>
        <v>4215.984876332511</v>
      </c>
      <c r="Q927" s="29">
        <v>9673</v>
      </c>
      <c r="R927" s="75" t="s">
        <v>83</v>
      </c>
      <c r="S927" s="10"/>
      <c r="T927" s="10"/>
      <c r="U927" s="10"/>
    </row>
    <row r="928" spans="1:21" s="3" customFormat="1" ht="21.75" customHeight="1">
      <c r="A928" s="55" t="s">
        <v>1746</v>
      </c>
      <c r="B928" s="51" t="s">
        <v>929</v>
      </c>
      <c r="C928" s="40">
        <v>1959</v>
      </c>
      <c r="D928" s="50" t="s">
        <v>30</v>
      </c>
      <c r="E928" s="50" t="s">
        <v>29</v>
      </c>
      <c r="F928" s="52">
        <v>2</v>
      </c>
      <c r="G928" s="52">
        <v>1</v>
      </c>
      <c r="H928" s="35">
        <v>281</v>
      </c>
      <c r="I928" s="35">
        <v>140</v>
      </c>
      <c r="J928" s="35">
        <v>141</v>
      </c>
      <c r="K928" s="29">
        <f t="shared" si="106"/>
        <v>4579611.5</v>
      </c>
      <c r="L928" s="35">
        <v>0</v>
      </c>
      <c r="M928" s="35">
        <v>0</v>
      </c>
      <c r="N928" s="35">
        <v>0</v>
      </c>
      <c r="O928" s="68">
        <v>4579611.5</v>
      </c>
      <c r="P928" s="36">
        <f t="shared" si="107"/>
        <v>16297.549822064057</v>
      </c>
      <c r="Q928" s="29">
        <v>9673</v>
      </c>
      <c r="R928" s="75" t="s">
        <v>83</v>
      </c>
      <c r="S928" s="10"/>
      <c r="T928" s="10"/>
      <c r="U928" s="10"/>
    </row>
    <row r="929" spans="1:21" s="3" customFormat="1" ht="21.75" customHeight="1">
      <c r="A929" s="55" t="s">
        <v>1747</v>
      </c>
      <c r="B929" s="51" t="s">
        <v>930</v>
      </c>
      <c r="C929" s="40">
        <v>1954</v>
      </c>
      <c r="D929" s="50" t="s">
        <v>30</v>
      </c>
      <c r="E929" s="50" t="s">
        <v>29</v>
      </c>
      <c r="F929" s="52">
        <v>3</v>
      </c>
      <c r="G929" s="52">
        <v>3</v>
      </c>
      <c r="H929" s="36">
        <v>1850</v>
      </c>
      <c r="I929" s="36">
        <v>70.7</v>
      </c>
      <c r="J929" s="36">
        <v>1609.3</v>
      </c>
      <c r="K929" s="29">
        <f t="shared" si="106"/>
        <v>7982450</v>
      </c>
      <c r="L929" s="36">
        <v>0</v>
      </c>
      <c r="M929" s="36">
        <v>0</v>
      </c>
      <c r="N929" s="36">
        <v>0</v>
      </c>
      <c r="O929" s="46">
        <v>7982450</v>
      </c>
      <c r="P929" s="36">
        <f t="shared" si="107"/>
        <v>4314.8378378378375</v>
      </c>
      <c r="Q929" s="29">
        <v>9673</v>
      </c>
      <c r="R929" s="75" t="s">
        <v>83</v>
      </c>
      <c r="S929" s="10"/>
      <c r="T929" s="10"/>
      <c r="U929" s="10"/>
    </row>
    <row r="930" spans="1:21" s="3" customFormat="1" ht="21.75" customHeight="1">
      <c r="A930" s="55" t="s">
        <v>1748</v>
      </c>
      <c r="B930" s="51" t="s">
        <v>931</v>
      </c>
      <c r="C930" s="40">
        <v>1954</v>
      </c>
      <c r="D930" s="50" t="s">
        <v>30</v>
      </c>
      <c r="E930" s="50" t="s">
        <v>29</v>
      </c>
      <c r="F930" s="52">
        <v>3</v>
      </c>
      <c r="G930" s="52">
        <v>3</v>
      </c>
      <c r="H930" s="36">
        <v>2571.3</v>
      </c>
      <c r="I930" s="36">
        <v>546.3</v>
      </c>
      <c r="J930" s="36">
        <v>2025</v>
      </c>
      <c r="K930" s="29">
        <f t="shared" si="106"/>
        <v>7260000</v>
      </c>
      <c r="L930" s="36">
        <v>0</v>
      </c>
      <c r="M930" s="36">
        <v>0</v>
      </c>
      <c r="N930" s="36">
        <v>0</v>
      </c>
      <c r="O930" s="46">
        <v>7260000</v>
      </c>
      <c r="P930" s="36">
        <f t="shared" si="107"/>
        <v>2823.474507058686</v>
      </c>
      <c r="Q930" s="29">
        <v>9673</v>
      </c>
      <c r="R930" s="75" t="s">
        <v>83</v>
      </c>
      <c r="S930" s="89"/>
      <c r="T930" s="89"/>
      <c r="U930" s="10"/>
    </row>
    <row r="931" spans="1:21" s="3" customFormat="1" ht="21.75" customHeight="1">
      <c r="A931" s="55" t="s">
        <v>1749</v>
      </c>
      <c r="B931" s="51" t="s">
        <v>932</v>
      </c>
      <c r="C931" s="40">
        <v>1952</v>
      </c>
      <c r="D931" s="50" t="s">
        <v>30</v>
      </c>
      <c r="E931" s="50" t="s">
        <v>29</v>
      </c>
      <c r="F931" s="52">
        <v>3</v>
      </c>
      <c r="G931" s="52">
        <v>3</v>
      </c>
      <c r="H931" s="36">
        <v>1805</v>
      </c>
      <c r="I931" s="36">
        <v>589.6</v>
      </c>
      <c r="J931" s="36">
        <v>1205.8</v>
      </c>
      <c r="K931" s="29">
        <f t="shared" si="106"/>
        <v>8028500</v>
      </c>
      <c r="L931" s="36">
        <v>0</v>
      </c>
      <c r="M931" s="36">
        <v>0</v>
      </c>
      <c r="N931" s="36">
        <v>0</v>
      </c>
      <c r="O931" s="46">
        <v>8028500</v>
      </c>
      <c r="P931" s="36">
        <f t="shared" si="107"/>
        <v>4447.92243767313</v>
      </c>
      <c r="Q931" s="29">
        <v>9673</v>
      </c>
      <c r="R931" s="75" t="s">
        <v>83</v>
      </c>
      <c r="S931" s="89"/>
      <c r="T931" s="10"/>
      <c r="U931" s="10"/>
    </row>
    <row r="932" spans="1:21" s="3" customFormat="1" ht="21.75" customHeight="1">
      <c r="A932" s="55" t="s">
        <v>1750</v>
      </c>
      <c r="B932" s="51" t="s">
        <v>933</v>
      </c>
      <c r="C932" s="40">
        <v>1956</v>
      </c>
      <c r="D932" s="50" t="s">
        <v>30</v>
      </c>
      <c r="E932" s="50" t="s">
        <v>29</v>
      </c>
      <c r="F932" s="52">
        <v>3</v>
      </c>
      <c r="G932" s="52">
        <v>3</v>
      </c>
      <c r="H932" s="36">
        <v>1960.1</v>
      </c>
      <c r="I932" s="36">
        <v>372</v>
      </c>
      <c r="J932" s="36">
        <v>1002.1</v>
      </c>
      <c r="K932" s="29">
        <f t="shared" si="106"/>
        <v>8028500</v>
      </c>
      <c r="L932" s="36">
        <v>0</v>
      </c>
      <c r="M932" s="36">
        <v>0</v>
      </c>
      <c r="N932" s="36">
        <v>0</v>
      </c>
      <c r="O932" s="46">
        <v>8028500</v>
      </c>
      <c r="P932" s="36">
        <f t="shared" si="107"/>
        <v>4095.9644916075713</v>
      </c>
      <c r="Q932" s="29">
        <v>9673</v>
      </c>
      <c r="R932" s="75" t="s">
        <v>83</v>
      </c>
      <c r="S932" s="10"/>
      <c r="T932" s="10"/>
      <c r="U932" s="10"/>
    </row>
    <row r="933" spans="1:21" s="3" customFormat="1" ht="21.75" customHeight="1">
      <c r="A933" s="55" t="s">
        <v>1751</v>
      </c>
      <c r="B933" s="51" t="s">
        <v>934</v>
      </c>
      <c r="C933" s="40">
        <v>1960</v>
      </c>
      <c r="D933" s="50" t="s">
        <v>30</v>
      </c>
      <c r="E933" s="50" t="s">
        <v>29</v>
      </c>
      <c r="F933" s="52">
        <v>2</v>
      </c>
      <c r="G933" s="52">
        <v>2</v>
      </c>
      <c r="H933" s="36">
        <v>667.4</v>
      </c>
      <c r="I933" s="36">
        <v>110.4</v>
      </c>
      <c r="J933" s="36">
        <v>557</v>
      </c>
      <c r="K933" s="29">
        <f t="shared" si="106"/>
        <v>10760044.8</v>
      </c>
      <c r="L933" s="36">
        <v>0</v>
      </c>
      <c r="M933" s="36">
        <v>0</v>
      </c>
      <c r="N933" s="36">
        <v>0</v>
      </c>
      <c r="O933" s="46">
        <v>10760044.8</v>
      </c>
      <c r="P933" s="36">
        <f t="shared" si="107"/>
        <v>16122.33263410249</v>
      </c>
      <c r="Q933" s="29">
        <v>9673</v>
      </c>
      <c r="R933" s="75" t="s">
        <v>84</v>
      </c>
      <c r="S933" s="10"/>
      <c r="T933" s="10"/>
      <c r="U933" s="10"/>
    </row>
    <row r="934" spans="1:21" s="3" customFormat="1" ht="21.75" customHeight="1">
      <c r="A934" s="55" t="s">
        <v>1752</v>
      </c>
      <c r="B934" s="51" t="s">
        <v>935</v>
      </c>
      <c r="C934" s="40">
        <v>1960</v>
      </c>
      <c r="D934" s="50" t="s">
        <v>30</v>
      </c>
      <c r="E934" s="50" t="s">
        <v>29</v>
      </c>
      <c r="F934" s="52">
        <v>2</v>
      </c>
      <c r="G934" s="52">
        <v>2</v>
      </c>
      <c r="H934" s="36">
        <v>698.1</v>
      </c>
      <c r="I934" s="36">
        <v>30.7</v>
      </c>
      <c r="J934" s="36">
        <v>667.4</v>
      </c>
      <c r="K934" s="29">
        <f t="shared" si="106"/>
        <v>10853242.7</v>
      </c>
      <c r="L934" s="36">
        <v>0</v>
      </c>
      <c r="M934" s="36">
        <v>0</v>
      </c>
      <c r="N934" s="36">
        <v>0</v>
      </c>
      <c r="O934" s="46">
        <v>10853242.7</v>
      </c>
      <c r="P934" s="36">
        <f t="shared" si="107"/>
        <v>15546.830969775103</v>
      </c>
      <c r="Q934" s="29">
        <v>9673</v>
      </c>
      <c r="R934" s="75" t="s">
        <v>84</v>
      </c>
      <c r="S934" s="10"/>
      <c r="T934" s="10"/>
      <c r="U934" s="10"/>
    </row>
    <row r="935" spans="1:21" s="3" customFormat="1" ht="21.75" customHeight="1">
      <c r="A935" s="55" t="s">
        <v>1753</v>
      </c>
      <c r="B935" s="51" t="s">
        <v>936</v>
      </c>
      <c r="C935" s="50">
        <v>1959</v>
      </c>
      <c r="D935" s="50" t="s">
        <v>30</v>
      </c>
      <c r="E935" s="50" t="s">
        <v>29</v>
      </c>
      <c r="F935" s="50">
        <v>2</v>
      </c>
      <c r="G935" s="50">
        <v>2</v>
      </c>
      <c r="H935" s="35">
        <v>677.6</v>
      </c>
      <c r="I935" s="35">
        <v>49.4</v>
      </c>
      <c r="J935" s="35">
        <v>628.2</v>
      </c>
      <c r="K935" s="29">
        <f t="shared" si="106"/>
        <v>10797676.7</v>
      </c>
      <c r="L935" s="35">
        <v>0</v>
      </c>
      <c r="M935" s="35">
        <v>0</v>
      </c>
      <c r="N935" s="35">
        <v>0</v>
      </c>
      <c r="O935" s="90">
        <v>10797676.7</v>
      </c>
      <c r="P935" s="36">
        <f t="shared" si="107"/>
        <v>15935.178128689491</v>
      </c>
      <c r="Q935" s="29">
        <v>9673</v>
      </c>
      <c r="R935" s="75" t="s">
        <v>84</v>
      </c>
      <c r="S935" s="10"/>
      <c r="T935" s="10"/>
      <c r="U935" s="10"/>
    </row>
    <row r="936" spans="1:21" s="3" customFormat="1" ht="21.75" customHeight="1">
      <c r="A936" s="55" t="s">
        <v>1754</v>
      </c>
      <c r="B936" s="51" t="s">
        <v>937</v>
      </c>
      <c r="C936" s="40">
        <v>1960</v>
      </c>
      <c r="D936" s="50" t="s">
        <v>30</v>
      </c>
      <c r="E936" s="50" t="s">
        <v>29</v>
      </c>
      <c r="F936" s="45">
        <v>2</v>
      </c>
      <c r="G936" s="45">
        <v>2</v>
      </c>
      <c r="H936" s="33">
        <v>629.5</v>
      </c>
      <c r="I936" s="33">
        <v>49.8</v>
      </c>
      <c r="J936" s="33">
        <v>579.7</v>
      </c>
      <c r="K936" s="29">
        <f t="shared" si="106"/>
        <v>10692902</v>
      </c>
      <c r="L936" s="33">
        <v>0</v>
      </c>
      <c r="M936" s="33">
        <v>0</v>
      </c>
      <c r="N936" s="33">
        <v>0</v>
      </c>
      <c r="O936" s="46">
        <v>10692902</v>
      </c>
      <c r="P936" s="36">
        <f t="shared" si="107"/>
        <v>16986.34154090548</v>
      </c>
      <c r="Q936" s="29">
        <v>9673</v>
      </c>
      <c r="R936" s="75" t="s">
        <v>84</v>
      </c>
      <c r="S936" s="10"/>
      <c r="T936" s="10"/>
      <c r="U936" s="10"/>
    </row>
    <row r="937" spans="1:21" s="3" customFormat="1" ht="21.75" customHeight="1">
      <c r="A937" s="55" t="s">
        <v>1755</v>
      </c>
      <c r="B937" s="51" t="s">
        <v>938</v>
      </c>
      <c r="C937" s="40">
        <v>1960</v>
      </c>
      <c r="D937" s="50" t="s">
        <v>30</v>
      </c>
      <c r="E937" s="50" t="s">
        <v>29</v>
      </c>
      <c r="F937" s="45">
        <v>2</v>
      </c>
      <c r="G937" s="45">
        <v>2</v>
      </c>
      <c r="H937" s="33">
        <v>719.3</v>
      </c>
      <c r="I937" s="33">
        <v>42.9</v>
      </c>
      <c r="J937" s="33">
        <v>676.4</v>
      </c>
      <c r="K937" s="29">
        <f t="shared" si="106"/>
        <v>10097435.6</v>
      </c>
      <c r="L937" s="33">
        <v>0</v>
      </c>
      <c r="M937" s="33">
        <v>0</v>
      </c>
      <c r="N937" s="33">
        <v>0</v>
      </c>
      <c r="O937" s="46">
        <v>10097435.6</v>
      </c>
      <c r="P937" s="36">
        <f t="shared" si="107"/>
        <v>14037.864034477965</v>
      </c>
      <c r="Q937" s="29">
        <v>9673</v>
      </c>
      <c r="R937" s="75" t="s">
        <v>85</v>
      </c>
      <c r="S937" s="89"/>
      <c r="T937" s="10"/>
      <c r="U937" s="10"/>
    </row>
    <row r="938" spans="1:21" s="3" customFormat="1" ht="21.75" customHeight="1">
      <c r="A938" s="55" t="s">
        <v>1756</v>
      </c>
      <c r="B938" s="51" t="s">
        <v>939</v>
      </c>
      <c r="C938" s="40">
        <v>1980</v>
      </c>
      <c r="D938" s="50" t="s">
        <v>30</v>
      </c>
      <c r="E938" s="50" t="s">
        <v>29</v>
      </c>
      <c r="F938" s="45">
        <v>3</v>
      </c>
      <c r="G938" s="45">
        <v>4</v>
      </c>
      <c r="H938" s="33">
        <v>2909.9</v>
      </c>
      <c r="I938" s="33">
        <v>430.5</v>
      </c>
      <c r="J938" s="33">
        <v>2479.4</v>
      </c>
      <c r="K938" s="29">
        <f t="shared" si="106"/>
        <v>25831031</v>
      </c>
      <c r="L938" s="33">
        <v>0</v>
      </c>
      <c r="M938" s="33">
        <v>0</v>
      </c>
      <c r="N938" s="33">
        <v>0</v>
      </c>
      <c r="O938" s="46">
        <v>25831031</v>
      </c>
      <c r="P938" s="36">
        <f t="shared" si="107"/>
        <v>8876.948005086086</v>
      </c>
      <c r="Q938" s="29">
        <v>9673</v>
      </c>
      <c r="R938" s="75" t="s">
        <v>85</v>
      </c>
      <c r="S938" s="10"/>
      <c r="T938" s="10"/>
      <c r="U938" s="10"/>
    </row>
    <row r="939" spans="1:21" s="3" customFormat="1" ht="21.75" customHeight="1">
      <c r="A939" s="55" t="s">
        <v>1757</v>
      </c>
      <c r="B939" s="51" t="s">
        <v>940</v>
      </c>
      <c r="C939" s="40">
        <v>1954</v>
      </c>
      <c r="D939" s="50" t="s">
        <v>30</v>
      </c>
      <c r="E939" s="50" t="s">
        <v>29</v>
      </c>
      <c r="F939" s="45">
        <v>4</v>
      </c>
      <c r="G939" s="45">
        <v>4</v>
      </c>
      <c r="H939" s="22">
        <v>3683.5</v>
      </c>
      <c r="I939" s="22">
        <v>0</v>
      </c>
      <c r="J939" s="22">
        <v>1143</v>
      </c>
      <c r="K939" s="29">
        <f t="shared" si="106"/>
        <v>12403250</v>
      </c>
      <c r="L939" s="33">
        <v>0</v>
      </c>
      <c r="M939" s="33">
        <v>0</v>
      </c>
      <c r="N939" s="33">
        <v>0</v>
      </c>
      <c r="O939" s="46">
        <v>12403250</v>
      </c>
      <c r="P939" s="36">
        <f t="shared" si="107"/>
        <v>3367.245825980725</v>
      </c>
      <c r="Q939" s="29">
        <v>9673</v>
      </c>
      <c r="R939" s="75" t="s">
        <v>83</v>
      </c>
      <c r="S939" s="89"/>
      <c r="T939" s="89"/>
      <c r="U939" s="10"/>
    </row>
    <row r="940" spans="1:21" s="3" customFormat="1" ht="31.5">
      <c r="A940" s="55" t="s">
        <v>1758</v>
      </c>
      <c r="B940" s="51" t="s">
        <v>941</v>
      </c>
      <c r="C940" s="40">
        <v>1959</v>
      </c>
      <c r="D940" s="50" t="s">
        <v>30</v>
      </c>
      <c r="E940" s="40" t="s">
        <v>142</v>
      </c>
      <c r="F940" s="45">
        <v>2</v>
      </c>
      <c r="G940" s="45">
        <v>2</v>
      </c>
      <c r="H940" s="22">
        <v>458.6</v>
      </c>
      <c r="I940" s="22">
        <v>45.3</v>
      </c>
      <c r="J940" s="22">
        <v>413.3</v>
      </c>
      <c r="K940" s="29">
        <f t="shared" si="106"/>
        <v>6297810.2</v>
      </c>
      <c r="L940" s="22">
        <v>0</v>
      </c>
      <c r="M940" s="22">
        <v>0</v>
      </c>
      <c r="N940" s="22">
        <v>0</v>
      </c>
      <c r="O940" s="46">
        <v>6297810.2</v>
      </c>
      <c r="P940" s="36">
        <f t="shared" si="107"/>
        <v>13732.68687309202</v>
      </c>
      <c r="Q940" s="29">
        <v>9673</v>
      </c>
      <c r="R940" s="75" t="s">
        <v>84</v>
      </c>
      <c r="S940" s="10"/>
      <c r="T940" s="10"/>
      <c r="U940" s="10"/>
    </row>
    <row r="941" spans="1:21" s="3" customFormat="1" ht="19.5" customHeight="1">
      <c r="A941" s="55" t="s">
        <v>1759</v>
      </c>
      <c r="B941" s="51" t="s">
        <v>942</v>
      </c>
      <c r="C941" s="40">
        <v>1959</v>
      </c>
      <c r="D941" s="50" t="s">
        <v>30</v>
      </c>
      <c r="E941" s="50" t="s">
        <v>29</v>
      </c>
      <c r="F941" s="45">
        <v>2</v>
      </c>
      <c r="G941" s="45">
        <v>2</v>
      </c>
      <c r="H941" s="22">
        <v>1032.4</v>
      </c>
      <c r="I941" s="22">
        <v>237.8</v>
      </c>
      <c r="J941" s="22">
        <v>794.6</v>
      </c>
      <c r="K941" s="29">
        <f t="shared" si="106"/>
        <v>10895630.3</v>
      </c>
      <c r="L941" s="22">
        <v>0</v>
      </c>
      <c r="M941" s="22">
        <v>0</v>
      </c>
      <c r="N941" s="22">
        <v>0</v>
      </c>
      <c r="O941" s="46">
        <v>10895630.3</v>
      </c>
      <c r="P941" s="36">
        <f t="shared" si="107"/>
        <v>10553.69072065091</v>
      </c>
      <c r="Q941" s="29">
        <v>9673</v>
      </c>
      <c r="R941" s="75" t="s">
        <v>84</v>
      </c>
      <c r="S941" s="10"/>
      <c r="T941" s="10"/>
      <c r="U941" s="10"/>
    </row>
    <row r="942" spans="1:21" s="3" customFormat="1" ht="21.75" customHeight="1">
      <c r="A942" s="55" t="s">
        <v>1760</v>
      </c>
      <c r="B942" s="51" t="s">
        <v>943</v>
      </c>
      <c r="C942" s="40">
        <v>1958</v>
      </c>
      <c r="D942" s="50" t="s">
        <v>30</v>
      </c>
      <c r="E942" s="50" t="s">
        <v>29</v>
      </c>
      <c r="F942" s="45">
        <v>3</v>
      </c>
      <c r="G942" s="45">
        <v>2</v>
      </c>
      <c r="H942" s="22">
        <v>1895.4</v>
      </c>
      <c r="I942" s="22">
        <v>499.9</v>
      </c>
      <c r="J942" s="22">
        <v>1395.5</v>
      </c>
      <c r="K942" s="29">
        <f t="shared" si="106"/>
        <v>14727460.8</v>
      </c>
      <c r="L942" s="22">
        <v>0</v>
      </c>
      <c r="M942" s="22">
        <v>0</v>
      </c>
      <c r="N942" s="22">
        <v>0</v>
      </c>
      <c r="O942" s="46">
        <v>14727460.8</v>
      </c>
      <c r="P942" s="36">
        <f t="shared" si="107"/>
        <v>7770.106995884774</v>
      </c>
      <c r="Q942" s="29">
        <v>9673</v>
      </c>
      <c r="R942" s="75" t="s">
        <v>84</v>
      </c>
      <c r="S942" s="10"/>
      <c r="T942" s="10"/>
      <c r="U942" s="10"/>
    </row>
    <row r="943" spans="1:21" s="3" customFormat="1" ht="21.75" customHeight="1">
      <c r="A943" s="55" t="s">
        <v>1761</v>
      </c>
      <c r="B943" s="51" t="s">
        <v>944</v>
      </c>
      <c r="C943" s="40">
        <v>1955</v>
      </c>
      <c r="D943" s="50" t="s">
        <v>30</v>
      </c>
      <c r="E943" s="50" t="s">
        <v>29</v>
      </c>
      <c r="F943" s="45">
        <v>2</v>
      </c>
      <c r="G943" s="45">
        <v>3</v>
      </c>
      <c r="H943" s="22">
        <v>428.6</v>
      </c>
      <c r="I943" s="22">
        <v>90.5</v>
      </c>
      <c r="J943" s="22">
        <v>338.1</v>
      </c>
      <c r="K943" s="29">
        <f t="shared" si="106"/>
        <v>6351749.2</v>
      </c>
      <c r="L943" s="22">
        <v>0</v>
      </c>
      <c r="M943" s="22">
        <v>0</v>
      </c>
      <c r="N943" s="22">
        <v>0</v>
      </c>
      <c r="O943" s="46">
        <v>6351749.2</v>
      </c>
      <c r="P943" s="36">
        <f t="shared" si="107"/>
        <v>14819.760149323378</v>
      </c>
      <c r="Q943" s="29">
        <v>9673</v>
      </c>
      <c r="R943" s="75" t="s">
        <v>83</v>
      </c>
      <c r="S943" s="10"/>
      <c r="T943" s="10"/>
      <c r="U943" s="10"/>
    </row>
    <row r="944" spans="1:21" s="3" customFormat="1" ht="21.75" customHeight="1">
      <c r="A944" s="55" t="s">
        <v>1762</v>
      </c>
      <c r="B944" s="51" t="s">
        <v>945</v>
      </c>
      <c r="C944" s="40">
        <v>1959</v>
      </c>
      <c r="D944" s="50" t="s">
        <v>30</v>
      </c>
      <c r="E944" s="50" t="s">
        <v>29</v>
      </c>
      <c r="F944" s="45">
        <v>3</v>
      </c>
      <c r="G944" s="45">
        <v>3</v>
      </c>
      <c r="H944" s="22">
        <v>1866.7</v>
      </c>
      <c r="I944" s="22">
        <v>449.2</v>
      </c>
      <c r="J944" s="22">
        <v>1417.5</v>
      </c>
      <c r="K944" s="29">
        <f t="shared" si="106"/>
        <v>16090529.4</v>
      </c>
      <c r="L944" s="22">
        <v>0</v>
      </c>
      <c r="M944" s="22">
        <v>0</v>
      </c>
      <c r="N944" s="22">
        <v>0</v>
      </c>
      <c r="O944" s="46">
        <v>16090529.4</v>
      </c>
      <c r="P944" s="36">
        <f t="shared" si="107"/>
        <v>8619.772539776075</v>
      </c>
      <c r="Q944" s="29">
        <v>9673</v>
      </c>
      <c r="R944" s="75" t="s">
        <v>84</v>
      </c>
      <c r="S944" s="10"/>
      <c r="T944" s="10"/>
      <c r="U944" s="10"/>
    </row>
    <row r="945" spans="1:21" s="3" customFormat="1" ht="21.75" customHeight="1">
      <c r="A945" s="55" t="s">
        <v>1763</v>
      </c>
      <c r="B945" s="51" t="s">
        <v>946</v>
      </c>
      <c r="C945" s="40">
        <v>1955</v>
      </c>
      <c r="D945" s="50" t="s">
        <v>30</v>
      </c>
      <c r="E945" s="50" t="s">
        <v>29</v>
      </c>
      <c r="F945" s="45">
        <v>2</v>
      </c>
      <c r="G945" s="45">
        <v>2</v>
      </c>
      <c r="H945" s="22">
        <v>673.3</v>
      </c>
      <c r="I945" s="22">
        <v>247.4</v>
      </c>
      <c r="J945" s="22">
        <v>425.9</v>
      </c>
      <c r="K945" s="29">
        <f t="shared" si="106"/>
        <v>6589904.1</v>
      </c>
      <c r="L945" s="22">
        <v>0</v>
      </c>
      <c r="M945" s="22">
        <v>0</v>
      </c>
      <c r="N945" s="22">
        <v>0</v>
      </c>
      <c r="O945" s="46">
        <v>6589904.1</v>
      </c>
      <c r="P945" s="36">
        <f t="shared" si="107"/>
        <v>9787.4708153869</v>
      </c>
      <c r="Q945" s="29">
        <v>9673</v>
      </c>
      <c r="R945" s="75" t="s">
        <v>85</v>
      </c>
      <c r="S945" s="10"/>
      <c r="T945" s="10"/>
      <c r="U945" s="10"/>
    </row>
    <row r="946" spans="1:21" s="3" customFormat="1" ht="21.75" customHeight="1">
      <c r="A946" s="55" t="s">
        <v>1764</v>
      </c>
      <c r="B946" s="51" t="s">
        <v>947</v>
      </c>
      <c r="C946" s="40">
        <v>1958</v>
      </c>
      <c r="D946" s="50" t="s">
        <v>30</v>
      </c>
      <c r="E946" s="50" t="s">
        <v>29</v>
      </c>
      <c r="F946" s="45">
        <v>3</v>
      </c>
      <c r="G946" s="45">
        <v>2</v>
      </c>
      <c r="H946" s="22">
        <v>1867.9</v>
      </c>
      <c r="I946" s="22">
        <v>467.5</v>
      </c>
      <c r="J946" s="22">
        <v>1400.4</v>
      </c>
      <c r="K946" s="29">
        <f t="shared" si="106"/>
        <v>14494368.3</v>
      </c>
      <c r="L946" s="22">
        <v>0</v>
      </c>
      <c r="M946" s="22">
        <v>0</v>
      </c>
      <c r="N946" s="22">
        <v>0</v>
      </c>
      <c r="O946" s="46">
        <v>14494368.3</v>
      </c>
      <c r="P946" s="36">
        <f t="shared" si="107"/>
        <v>7759.713207345147</v>
      </c>
      <c r="Q946" s="29">
        <v>9673</v>
      </c>
      <c r="R946" s="75" t="s">
        <v>85</v>
      </c>
      <c r="S946" s="10"/>
      <c r="T946" s="10"/>
      <c r="U946" s="10"/>
    </row>
    <row r="947" spans="1:21" s="3" customFormat="1" ht="21.75" customHeight="1">
      <c r="A947" s="55" t="s">
        <v>1765</v>
      </c>
      <c r="B947" s="51" t="s">
        <v>948</v>
      </c>
      <c r="C947" s="40">
        <v>1956</v>
      </c>
      <c r="D947" s="50" t="s">
        <v>30</v>
      </c>
      <c r="E947" s="50" t="s">
        <v>29</v>
      </c>
      <c r="F947" s="45">
        <v>2</v>
      </c>
      <c r="G947" s="45">
        <v>2</v>
      </c>
      <c r="H947" s="22">
        <v>920.8</v>
      </c>
      <c r="I947" s="22">
        <v>146.8</v>
      </c>
      <c r="J947" s="22">
        <v>774</v>
      </c>
      <c r="K947" s="29">
        <f t="shared" si="106"/>
        <v>10776646.6</v>
      </c>
      <c r="L947" s="22">
        <v>0</v>
      </c>
      <c r="M947" s="22">
        <v>0</v>
      </c>
      <c r="N947" s="22">
        <v>0</v>
      </c>
      <c r="O947" s="46">
        <v>10776646.6</v>
      </c>
      <c r="P947" s="36">
        <f t="shared" si="107"/>
        <v>11703.569287576021</v>
      </c>
      <c r="Q947" s="29">
        <v>9673</v>
      </c>
      <c r="R947" s="75" t="s">
        <v>85</v>
      </c>
      <c r="S947" s="10"/>
      <c r="T947" s="10"/>
      <c r="U947" s="89"/>
    </row>
    <row r="948" spans="1:21" s="3" customFormat="1" ht="21.75" customHeight="1">
      <c r="A948" s="55" t="s">
        <v>1766</v>
      </c>
      <c r="B948" s="51" t="s">
        <v>949</v>
      </c>
      <c r="C948" s="40">
        <v>1956</v>
      </c>
      <c r="D948" s="50" t="s">
        <v>30</v>
      </c>
      <c r="E948" s="50" t="s">
        <v>29</v>
      </c>
      <c r="F948" s="45">
        <v>2</v>
      </c>
      <c r="G948" s="45">
        <v>2</v>
      </c>
      <c r="H948" s="22">
        <v>918.2</v>
      </c>
      <c r="I948" s="22">
        <v>151.3</v>
      </c>
      <c r="J948" s="22">
        <v>766.9</v>
      </c>
      <c r="K948" s="29">
        <f t="shared" si="106"/>
        <v>7232189.4</v>
      </c>
      <c r="L948" s="22">
        <v>0</v>
      </c>
      <c r="M948" s="22">
        <v>0</v>
      </c>
      <c r="N948" s="22">
        <v>0</v>
      </c>
      <c r="O948" s="46">
        <v>7232189.4</v>
      </c>
      <c r="P948" s="36">
        <f t="shared" si="107"/>
        <v>7876.485950773252</v>
      </c>
      <c r="Q948" s="29">
        <v>9673</v>
      </c>
      <c r="R948" s="75" t="s">
        <v>85</v>
      </c>
      <c r="S948" s="10"/>
      <c r="T948" s="10"/>
      <c r="U948" s="10"/>
    </row>
    <row r="949" spans="1:21" s="3" customFormat="1" ht="21.75" customHeight="1">
      <c r="A949" s="55" t="s">
        <v>1767</v>
      </c>
      <c r="B949" s="51" t="s">
        <v>950</v>
      </c>
      <c r="C949" s="50">
        <v>1960</v>
      </c>
      <c r="D949" s="50" t="s">
        <v>30</v>
      </c>
      <c r="E949" s="50" t="s">
        <v>29</v>
      </c>
      <c r="F949" s="50">
        <v>3</v>
      </c>
      <c r="G949" s="50">
        <v>2</v>
      </c>
      <c r="H949" s="35">
        <v>2195.4</v>
      </c>
      <c r="I949" s="35">
        <v>570</v>
      </c>
      <c r="J949" s="35">
        <v>1625.4</v>
      </c>
      <c r="K949" s="29">
        <f t="shared" si="106"/>
        <v>18565110.8</v>
      </c>
      <c r="L949" s="35">
        <v>0</v>
      </c>
      <c r="M949" s="35">
        <v>0</v>
      </c>
      <c r="N949" s="35">
        <v>0</v>
      </c>
      <c r="O949" s="90">
        <v>18565110.8</v>
      </c>
      <c r="P949" s="36">
        <f t="shared" si="107"/>
        <v>8456.368224469345</v>
      </c>
      <c r="Q949" s="29">
        <v>9673</v>
      </c>
      <c r="R949" s="75" t="s">
        <v>85</v>
      </c>
      <c r="S949" s="10"/>
      <c r="T949" s="10"/>
      <c r="U949" s="10"/>
    </row>
    <row r="950" spans="1:21" s="3" customFormat="1" ht="21.75" customHeight="1">
      <c r="A950" s="55" t="s">
        <v>1768</v>
      </c>
      <c r="B950" s="51" t="s">
        <v>951</v>
      </c>
      <c r="C950" s="50">
        <v>1960</v>
      </c>
      <c r="D950" s="50" t="s">
        <v>30</v>
      </c>
      <c r="E950" s="50" t="s">
        <v>29</v>
      </c>
      <c r="F950" s="52">
        <v>3</v>
      </c>
      <c r="G950" s="52">
        <v>3</v>
      </c>
      <c r="H950" s="33">
        <v>2135.9</v>
      </c>
      <c r="I950" s="33">
        <v>344.4</v>
      </c>
      <c r="J950" s="33">
        <v>1791.5</v>
      </c>
      <c r="K950" s="29">
        <f t="shared" si="106"/>
        <v>18369824.3</v>
      </c>
      <c r="L950" s="33">
        <v>0</v>
      </c>
      <c r="M950" s="33">
        <v>0</v>
      </c>
      <c r="N950" s="33">
        <v>0</v>
      </c>
      <c r="O950" s="68">
        <v>18369824.3</v>
      </c>
      <c r="P950" s="36">
        <f t="shared" si="107"/>
        <v>8600.507654852756</v>
      </c>
      <c r="Q950" s="29">
        <v>9673</v>
      </c>
      <c r="R950" s="75" t="s">
        <v>85</v>
      </c>
      <c r="S950" s="10"/>
      <c r="T950" s="10"/>
      <c r="U950" s="10"/>
    </row>
    <row r="951" spans="1:21" s="3" customFormat="1" ht="21.75" customHeight="1">
      <c r="A951" s="55" t="s">
        <v>1769</v>
      </c>
      <c r="B951" s="51" t="s">
        <v>952</v>
      </c>
      <c r="C951" s="40">
        <v>1952</v>
      </c>
      <c r="D951" s="50" t="s">
        <v>30</v>
      </c>
      <c r="E951" s="50" t="s">
        <v>29</v>
      </c>
      <c r="F951" s="45">
        <v>3</v>
      </c>
      <c r="G951" s="45">
        <v>3</v>
      </c>
      <c r="H951" s="33">
        <v>2141.8</v>
      </c>
      <c r="I951" s="33">
        <v>524.2</v>
      </c>
      <c r="J951" s="33">
        <v>1617.6</v>
      </c>
      <c r="K951" s="29">
        <f t="shared" si="106"/>
        <v>22376938.6</v>
      </c>
      <c r="L951" s="33">
        <v>0</v>
      </c>
      <c r="M951" s="33">
        <v>0</v>
      </c>
      <c r="N951" s="33">
        <v>0</v>
      </c>
      <c r="O951" s="68">
        <v>22376938.6</v>
      </c>
      <c r="P951" s="36">
        <f t="shared" si="107"/>
        <v>10447.725557941918</v>
      </c>
      <c r="Q951" s="29">
        <v>9673</v>
      </c>
      <c r="R951" s="75" t="s">
        <v>85</v>
      </c>
      <c r="S951" s="10"/>
      <c r="T951" s="10"/>
      <c r="U951" s="89"/>
    </row>
    <row r="952" spans="1:21" s="3" customFormat="1" ht="21.75" customHeight="1">
      <c r="A952" s="55" t="s">
        <v>1770</v>
      </c>
      <c r="B952" s="51" t="s">
        <v>953</v>
      </c>
      <c r="C952" s="40">
        <v>1960</v>
      </c>
      <c r="D952" s="50" t="s">
        <v>30</v>
      </c>
      <c r="E952" s="50" t="s">
        <v>29</v>
      </c>
      <c r="F952" s="45">
        <v>2</v>
      </c>
      <c r="G952" s="45">
        <v>2</v>
      </c>
      <c r="H952" s="33">
        <v>661.2</v>
      </c>
      <c r="I952" s="33">
        <v>41.7</v>
      </c>
      <c r="J952" s="33">
        <v>619.5</v>
      </c>
      <c r="K952" s="29">
        <f t="shared" si="106"/>
        <v>10920103.9</v>
      </c>
      <c r="L952" s="33">
        <v>0</v>
      </c>
      <c r="M952" s="33">
        <v>0</v>
      </c>
      <c r="N952" s="33">
        <v>0</v>
      </c>
      <c r="O952" s="68">
        <v>10920103.9</v>
      </c>
      <c r="P952" s="36">
        <f t="shared" si="107"/>
        <v>16515.583635813673</v>
      </c>
      <c r="Q952" s="29">
        <v>9673</v>
      </c>
      <c r="R952" s="75" t="s">
        <v>85</v>
      </c>
      <c r="S952" s="89"/>
      <c r="T952" s="10"/>
      <c r="U952" s="10"/>
    </row>
    <row r="953" spans="1:21" s="3" customFormat="1" ht="21.75" customHeight="1">
      <c r="A953" s="55" t="s">
        <v>1771</v>
      </c>
      <c r="B953" s="51" t="s">
        <v>954</v>
      </c>
      <c r="C953" s="40">
        <v>1960</v>
      </c>
      <c r="D953" s="50" t="s">
        <v>30</v>
      </c>
      <c r="E953" s="50" t="s">
        <v>29</v>
      </c>
      <c r="F953" s="45">
        <v>2</v>
      </c>
      <c r="G953" s="45">
        <v>2</v>
      </c>
      <c r="H953" s="33">
        <v>737.2</v>
      </c>
      <c r="I953" s="33">
        <v>54.8</v>
      </c>
      <c r="J953" s="33">
        <v>682.4</v>
      </c>
      <c r="K953" s="29">
        <f t="shared" si="106"/>
        <v>11142817.4</v>
      </c>
      <c r="L953" s="33">
        <v>0</v>
      </c>
      <c r="M953" s="33">
        <v>0</v>
      </c>
      <c r="N953" s="33">
        <v>0</v>
      </c>
      <c r="O953" s="68">
        <v>11142817.4</v>
      </c>
      <c r="P953" s="36">
        <f t="shared" si="107"/>
        <v>15115.053445469342</v>
      </c>
      <c r="Q953" s="29">
        <v>9673</v>
      </c>
      <c r="R953" s="75" t="s">
        <v>85</v>
      </c>
      <c r="S953" s="10"/>
      <c r="T953" s="10"/>
      <c r="U953" s="10"/>
    </row>
    <row r="954" spans="1:21" s="3" customFormat="1" ht="21.75" customHeight="1">
      <c r="A954" s="55" t="s">
        <v>1772</v>
      </c>
      <c r="B954" s="51" t="s">
        <v>955</v>
      </c>
      <c r="C954" s="40">
        <v>1960</v>
      </c>
      <c r="D954" s="50" t="s">
        <v>30</v>
      </c>
      <c r="E954" s="50" t="s">
        <v>29</v>
      </c>
      <c r="F954" s="45">
        <v>2</v>
      </c>
      <c r="G954" s="45">
        <v>3</v>
      </c>
      <c r="H954" s="33">
        <v>731.7</v>
      </c>
      <c r="I954" s="33">
        <v>61.2</v>
      </c>
      <c r="J954" s="33">
        <v>670.5</v>
      </c>
      <c r="K954" s="29">
        <f t="shared" si="106"/>
        <v>8754495.9</v>
      </c>
      <c r="L954" s="33">
        <v>0</v>
      </c>
      <c r="M954" s="33">
        <v>0</v>
      </c>
      <c r="N954" s="33">
        <v>0</v>
      </c>
      <c r="O954" s="68">
        <v>8754495.9</v>
      </c>
      <c r="P954" s="36">
        <f t="shared" si="107"/>
        <v>11964.597375973759</v>
      </c>
      <c r="Q954" s="29">
        <v>9673</v>
      </c>
      <c r="R954" s="75" t="s">
        <v>85</v>
      </c>
      <c r="S954" s="89"/>
      <c r="T954" s="89"/>
      <c r="U954" s="10"/>
    </row>
    <row r="955" spans="1:21" s="3" customFormat="1" ht="21.75" customHeight="1">
      <c r="A955" s="55" t="s">
        <v>1773</v>
      </c>
      <c r="B955" s="51" t="s">
        <v>956</v>
      </c>
      <c r="C955" s="40">
        <v>1959</v>
      </c>
      <c r="D955" s="50" t="s">
        <v>30</v>
      </c>
      <c r="E955" s="50" t="s">
        <v>29</v>
      </c>
      <c r="F955" s="45">
        <v>2</v>
      </c>
      <c r="G955" s="45">
        <v>2</v>
      </c>
      <c r="H955" s="33">
        <v>863.8</v>
      </c>
      <c r="I955" s="33">
        <v>194.8</v>
      </c>
      <c r="J955" s="33">
        <v>669</v>
      </c>
      <c r="K955" s="29">
        <f t="shared" si="106"/>
        <v>9104027.6</v>
      </c>
      <c r="L955" s="33">
        <v>0</v>
      </c>
      <c r="M955" s="33">
        <v>0</v>
      </c>
      <c r="N955" s="33">
        <v>0</v>
      </c>
      <c r="O955" s="68">
        <v>9104027.6</v>
      </c>
      <c r="P955" s="36">
        <f t="shared" si="107"/>
        <v>10539.508682565409</v>
      </c>
      <c r="Q955" s="29">
        <v>9673</v>
      </c>
      <c r="R955" s="75" t="s">
        <v>85</v>
      </c>
      <c r="S955" s="10"/>
      <c r="T955" s="10"/>
      <c r="U955" s="10"/>
    </row>
    <row r="956" spans="1:21" s="3" customFormat="1" ht="21.75" customHeight="1">
      <c r="A956" s="55" t="s">
        <v>1774</v>
      </c>
      <c r="B956" s="51" t="s">
        <v>957</v>
      </c>
      <c r="C956" s="40">
        <v>1959</v>
      </c>
      <c r="D956" s="50" t="s">
        <v>30</v>
      </c>
      <c r="E956" s="50" t="s">
        <v>29</v>
      </c>
      <c r="F956" s="45">
        <v>2</v>
      </c>
      <c r="G956" s="45">
        <v>2</v>
      </c>
      <c r="H956" s="33">
        <v>423.4</v>
      </c>
      <c r="I956" s="33">
        <v>52.8</v>
      </c>
      <c r="J956" s="33">
        <v>370.6</v>
      </c>
      <c r="K956" s="29">
        <f t="shared" si="106"/>
        <v>5386966.8</v>
      </c>
      <c r="L956" s="33">
        <v>0</v>
      </c>
      <c r="M956" s="33">
        <v>0</v>
      </c>
      <c r="N956" s="33">
        <v>0</v>
      </c>
      <c r="O956" s="68">
        <v>5386966.8</v>
      </c>
      <c r="P956" s="36">
        <f t="shared" si="107"/>
        <v>12723.114785073218</v>
      </c>
      <c r="Q956" s="29">
        <v>9673</v>
      </c>
      <c r="R956" s="75" t="s">
        <v>85</v>
      </c>
      <c r="S956" s="10"/>
      <c r="T956" s="10"/>
      <c r="U956" s="10"/>
    </row>
    <row r="957" spans="1:21" s="3" customFormat="1" ht="21.75" customHeight="1">
      <c r="A957" s="55" t="s">
        <v>1775</v>
      </c>
      <c r="B957" s="51" t="s">
        <v>958</v>
      </c>
      <c r="C957" s="40">
        <v>1979</v>
      </c>
      <c r="D957" s="50" t="s">
        <v>30</v>
      </c>
      <c r="E957" s="50" t="s">
        <v>29</v>
      </c>
      <c r="F957" s="45">
        <v>9</v>
      </c>
      <c r="G957" s="45">
        <v>6</v>
      </c>
      <c r="H957" s="33">
        <v>11790.2</v>
      </c>
      <c r="I957" s="33">
        <v>208.1</v>
      </c>
      <c r="J957" s="33">
        <v>10366.5</v>
      </c>
      <c r="K957" s="29">
        <f t="shared" si="106"/>
        <v>8498395</v>
      </c>
      <c r="L957" s="33">
        <v>0</v>
      </c>
      <c r="M957" s="33">
        <v>0</v>
      </c>
      <c r="N957" s="33">
        <v>0</v>
      </c>
      <c r="O957" s="68">
        <v>8498395</v>
      </c>
      <c r="P957" s="36">
        <f t="shared" si="107"/>
        <v>720.8015979372699</v>
      </c>
      <c r="Q957" s="29">
        <v>9673</v>
      </c>
      <c r="R957" s="75" t="s">
        <v>85</v>
      </c>
      <c r="S957" s="10"/>
      <c r="T957" s="10"/>
      <c r="U957" s="10"/>
    </row>
    <row r="958" spans="1:18" ht="24.75" customHeight="1">
      <c r="A958" s="133" t="s">
        <v>1838</v>
      </c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</row>
    <row r="959" spans="1:18" ht="39.75" customHeight="1">
      <c r="A959" s="134" t="s">
        <v>967</v>
      </c>
      <c r="B959" s="134"/>
      <c r="C959" s="70" t="s">
        <v>31</v>
      </c>
      <c r="D959" s="70" t="s">
        <v>31</v>
      </c>
      <c r="E959" s="70" t="s">
        <v>31</v>
      </c>
      <c r="F959" s="115" t="s">
        <v>31</v>
      </c>
      <c r="G959" s="115" t="s">
        <v>31</v>
      </c>
      <c r="H959" s="116">
        <f aca="true" t="shared" si="108" ref="H959:N959">SUM(H960)</f>
        <v>257.5</v>
      </c>
      <c r="I959" s="116">
        <f t="shared" si="108"/>
        <v>38.4</v>
      </c>
      <c r="J959" s="116">
        <f t="shared" si="108"/>
        <v>219.1</v>
      </c>
      <c r="K959" s="116">
        <f t="shared" si="108"/>
        <v>3662332.5</v>
      </c>
      <c r="L959" s="116">
        <f t="shared" si="108"/>
        <v>0</v>
      </c>
      <c r="M959" s="116">
        <f t="shared" si="108"/>
        <v>0</v>
      </c>
      <c r="N959" s="116">
        <f t="shared" si="108"/>
        <v>0</v>
      </c>
      <c r="O959" s="116">
        <f>SUM(O960)</f>
        <v>3662332.5</v>
      </c>
      <c r="P959" s="117">
        <f>K959/H959</f>
        <v>14222.650485436894</v>
      </c>
      <c r="Q959" s="118" t="s">
        <v>31</v>
      </c>
      <c r="R959" s="119" t="s">
        <v>31</v>
      </c>
    </row>
    <row r="960" spans="1:21" s="3" customFormat="1" ht="19.5" customHeight="1">
      <c r="A960" s="40" t="s">
        <v>1776</v>
      </c>
      <c r="B960" s="51" t="s">
        <v>960</v>
      </c>
      <c r="C960" s="50">
        <v>1957</v>
      </c>
      <c r="D960" s="50" t="s">
        <v>30</v>
      </c>
      <c r="E960" s="50" t="s">
        <v>29</v>
      </c>
      <c r="F960" s="45">
        <v>2</v>
      </c>
      <c r="G960" s="45">
        <v>2</v>
      </c>
      <c r="H960" s="86">
        <v>257.5</v>
      </c>
      <c r="I960" s="86">
        <v>38.4</v>
      </c>
      <c r="J960" s="86">
        <v>219.1</v>
      </c>
      <c r="K960" s="29">
        <f>SUM(L960:O960)</f>
        <v>3662332.5</v>
      </c>
      <c r="L960" s="86">
        <v>0</v>
      </c>
      <c r="M960" s="86">
        <v>0</v>
      </c>
      <c r="N960" s="86">
        <v>0</v>
      </c>
      <c r="O960" s="86">
        <v>3662332.5</v>
      </c>
      <c r="P960" s="36">
        <f>K960/H960</f>
        <v>14222.650485436894</v>
      </c>
      <c r="Q960" s="29">
        <v>9673</v>
      </c>
      <c r="R960" s="108" t="s">
        <v>84</v>
      </c>
      <c r="S960" s="10"/>
      <c r="T960" s="10"/>
      <c r="U960" s="10"/>
    </row>
    <row r="961" spans="1:18" ht="24.75" customHeight="1">
      <c r="A961" s="133" t="s">
        <v>1839</v>
      </c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</row>
    <row r="962" spans="1:18" ht="39.75" customHeight="1">
      <c r="A962" s="134" t="s">
        <v>966</v>
      </c>
      <c r="B962" s="134"/>
      <c r="C962" s="70" t="s">
        <v>31</v>
      </c>
      <c r="D962" s="70" t="s">
        <v>31</v>
      </c>
      <c r="E962" s="70" t="s">
        <v>31</v>
      </c>
      <c r="F962" s="115" t="s">
        <v>31</v>
      </c>
      <c r="G962" s="115" t="s">
        <v>31</v>
      </c>
      <c r="H962" s="116">
        <f aca="true" t="shared" si="109" ref="H962:N962">SUM(H963:H964)</f>
        <v>543</v>
      </c>
      <c r="I962" s="116">
        <f t="shared" si="109"/>
        <v>41.5</v>
      </c>
      <c r="J962" s="116">
        <f t="shared" si="109"/>
        <v>501.5</v>
      </c>
      <c r="K962" s="116">
        <f t="shared" si="109"/>
        <v>7672993</v>
      </c>
      <c r="L962" s="116">
        <f t="shared" si="109"/>
        <v>0</v>
      </c>
      <c r="M962" s="116">
        <f t="shared" si="109"/>
        <v>0</v>
      </c>
      <c r="N962" s="116">
        <f t="shared" si="109"/>
        <v>0</v>
      </c>
      <c r="O962" s="116">
        <f>SUM(O963:O964)</f>
        <v>7672993</v>
      </c>
      <c r="P962" s="117">
        <f>K962/H962</f>
        <v>14130.74217311234</v>
      </c>
      <c r="Q962" s="118" t="s">
        <v>31</v>
      </c>
      <c r="R962" s="119" t="s">
        <v>31</v>
      </c>
    </row>
    <row r="963" spans="1:21" s="3" customFormat="1" ht="19.5" customHeight="1">
      <c r="A963" s="50" t="s">
        <v>1777</v>
      </c>
      <c r="B963" s="51" t="s">
        <v>959</v>
      </c>
      <c r="C963" s="50">
        <v>1961</v>
      </c>
      <c r="D963" s="50" t="s">
        <v>30</v>
      </c>
      <c r="E963" s="50" t="s">
        <v>29</v>
      </c>
      <c r="F963" s="45">
        <v>2</v>
      </c>
      <c r="G963" s="45">
        <v>2</v>
      </c>
      <c r="H963" s="35">
        <v>265.2</v>
      </c>
      <c r="I963" s="35">
        <v>21.6</v>
      </c>
      <c r="J963" s="35">
        <v>243.6</v>
      </c>
      <c r="K963" s="29">
        <f>SUM(L963:O963)</f>
        <v>3801147.9</v>
      </c>
      <c r="L963" s="35">
        <v>0</v>
      </c>
      <c r="M963" s="35">
        <v>0</v>
      </c>
      <c r="N963" s="35">
        <v>0</v>
      </c>
      <c r="O963" s="35">
        <v>3801147.9</v>
      </c>
      <c r="P963" s="36">
        <f>K963/H963</f>
        <v>14333.136877828054</v>
      </c>
      <c r="Q963" s="29">
        <v>9673</v>
      </c>
      <c r="R963" s="75" t="s">
        <v>85</v>
      </c>
      <c r="S963" s="10"/>
      <c r="T963" s="10"/>
      <c r="U963" s="10"/>
    </row>
    <row r="964" spans="1:21" s="3" customFormat="1" ht="19.5" customHeight="1">
      <c r="A964" s="50" t="s">
        <v>1825</v>
      </c>
      <c r="B964" s="51" t="s">
        <v>961</v>
      </c>
      <c r="C964" s="37">
        <v>1957</v>
      </c>
      <c r="D964" s="50" t="s">
        <v>30</v>
      </c>
      <c r="E964" s="50" t="s">
        <v>29</v>
      </c>
      <c r="F964" s="45">
        <v>2</v>
      </c>
      <c r="G964" s="45">
        <v>2</v>
      </c>
      <c r="H964" s="86">
        <v>277.8</v>
      </c>
      <c r="I964" s="35">
        <v>19.9</v>
      </c>
      <c r="J964" s="86">
        <v>257.9</v>
      </c>
      <c r="K964" s="29">
        <f>SUM(L964:O964)</f>
        <v>3871845.1</v>
      </c>
      <c r="L964" s="35">
        <v>0</v>
      </c>
      <c r="M964" s="35">
        <v>0</v>
      </c>
      <c r="N964" s="35">
        <v>0</v>
      </c>
      <c r="O964" s="33">
        <v>3871845.1</v>
      </c>
      <c r="P964" s="36">
        <f>K964/H964</f>
        <v>13937.527357811376</v>
      </c>
      <c r="Q964" s="29">
        <v>9673</v>
      </c>
      <c r="R964" s="75" t="s">
        <v>85</v>
      </c>
      <c r="S964" s="89"/>
      <c r="T964" s="89"/>
      <c r="U964" s="10"/>
    </row>
  </sheetData>
  <sheetProtection/>
  <mergeCells count="156">
    <mergeCell ref="A846:B846"/>
    <mergeCell ref="A355:R355"/>
    <mergeCell ref="A356:B356"/>
    <mergeCell ref="A842:R842"/>
    <mergeCell ref="A843:B843"/>
    <mergeCell ref="A352:R352"/>
    <mergeCell ref="A353:B353"/>
    <mergeCell ref="B194:B195"/>
    <mergeCell ref="C194:C195"/>
    <mergeCell ref="D194:D195"/>
    <mergeCell ref="E194:E195"/>
    <mergeCell ref="F194:F195"/>
    <mergeCell ref="A845:R845"/>
    <mergeCell ref="A345:R345"/>
    <mergeCell ref="A346:B346"/>
    <mergeCell ref="A348:R348"/>
    <mergeCell ref="A349:B349"/>
    <mergeCell ref="A335:B335"/>
    <mergeCell ref="A341:R341"/>
    <mergeCell ref="A342:B342"/>
    <mergeCell ref="A337:R337"/>
    <mergeCell ref="A338:B338"/>
    <mergeCell ref="G194:G195"/>
    <mergeCell ref="H194:H195"/>
    <mergeCell ref="I194:I195"/>
    <mergeCell ref="J194:J195"/>
    <mergeCell ref="A194:A195"/>
    <mergeCell ref="A220:B220"/>
    <mergeCell ref="A103:R103"/>
    <mergeCell ref="A104:B104"/>
    <mergeCell ref="A108:R108"/>
    <mergeCell ref="A109:B109"/>
    <mergeCell ref="A122:R122"/>
    <mergeCell ref="A219:R219"/>
    <mergeCell ref="A150:B150"/>
    <mergeCell ref="A153:R153"/>
    <mergeCell ref="A154:B154"/>
    <mergeCell ref="A5:R5"/>
    <mergeCell ref="A12:B12"/>
    <mergeCell ref="I7:J7"/>
    <mergeCell ref="K7:O7"/>
    <mergeCell ref="E7:E10"/>
    <mergeCell ref="A13:R13"/>
    <mergeCell ref="R7:R10"/>
    <mergeCell ref="F7:F10"/>
    <mergeCell ref="P7:P9"/>
    <mergeCell ref="D8:D10"/>
    <mergeCell ref="O1:R2"/>
    <mergeCell ref="A3:R3"/>
    <mergeCell ref="A7:A10"/>
    <mergeCell ref="B7:B10"/>
    <mergeCell ref="C7:D7"/>
    <mergeCell ref="C8:C10"/>
    <mergeCell ref="Q7:Q9"/>
    <mergeCell ref="L8:O8"/>
    <mergeCell ref="J8:J9"/>
    <mergeCell ref="K8:K9"/>
    <mergeCell ref="I8:I9"/>
    <mergeCell ref="A22:B22"/>
    <mergeCell ref="A21:R21"/>
    <mergeCell ref="A14:B14"/>
    <mergeCell ref="G7:G10"/>
    <mergeCell ref="H7:H9"/>
    <mergeCell ref="A76:R76"/>
    <mergeCell ref="A77:B77"/>
    <mergeCell ref="A79:R79"/>
    <mergeCell ref="A80:B80"/>
    <mergeCell ref="A82:R82"/>
    <mergeCell ref="A73:R73"/>
    <mergeCell ref="A74:B74"/>
    <mergeCell ref="A83:B83"/>
    <mergeCell ref="A94:R94"/>
    <mergeCell ref="A95:B95"/>
    <mergeCell ref="A89:R89"/>
    <mergeCell ref="A90:B90"/>
    <mergeCell ref="A149:R149"/>
    <mergeCell ref="A123:B123"/>
    <mergeCell ref="A119:R119"/>
    <mergeCell ref="A132:R132"/>
    <mergeCell ref="A133:B133"/>
    <mergeCell ref="A160:R160"/>
    <mergeCell ref="A161:B161"/>
    <mergeCell ref="A164:R164"/>
    <mergeCell ref="A165:B165"/>
    <mergeCell ref="A167:R167"/>
    <mergeCell ref="A168:B168"/>
    <mergeCell ref="A171:R171"/>
    <mergeCell ref="A172:B172"/>
    <mergeCell ref="A174:R174"/>
    <mergeCell ref="A199:R199"/>
    <mergeCell ref="A175:B175"/>
    <mergeCell ref="A177:R177"/>
    <mergeCell ref="A178:B178"/>
    <mergeCell ref="A184:R184"/>
    <mergeCell ref="A185:B185"/>
    <mergeCell ref="A188:R188"/>
    <mergeCell ref="A200:B200"/>
    <mergeCell ref="A211:R211"/>
    <mergeCell ref="A212:B212"/>
    <mergeCell ref="A216:R216"/>
    <mergeCell ref="A217:B217"/>
    <mergeCell ref="A189:B189"/>
    <mergeCell ref="A196:R196"/>
    <mergeCell ref="A197:B197"/>
    <mergeCell ref="A192:R192"/>
    <mergeCell ref="A193:B193"/>
    <mergeCell ref="A271:R271"/>
    <mergeCell ref="A272:B272"/>
    <mergeCell ref="A267:R267"/>
    <mergeCell ref="A268:B268"/>
    <mergeCell ref="A282:R282"/>
    <mergeCell ref="A283:B283"/>
    <mergeCell ref="A878:R878"/>
    <mergeCell ref="A299:R299"/>
    <mergeCell ref="A300:B300"/>
    <mergeCell ref="A302:R302"/>
    <mergeCell ref="A303:B303"/>
    <mergeCell ref="A305:R305"/>
    <mergeCell ref="A306:B306"/>
    <mergeCell ref="A308:R308"/>
    <mergeCell ref="A309:B309"/>
    <mergeCell ref="A334:R334"/>
    <mergeCell ref="A851:R851"/>
    <mergeCell ref="A852:B852"/>
    <mergeCell ref="A855:R855"/>
    <mergeCell ref="A856:B856"/>
    <mergeCell ref="A864:R864"/>
    <mergeCell ref="A865:B865"/>
    <mergeCell ref="A962:B962"/>
    <mergeCell ref="A958:R958"/>
    <mergeCell ref="A959:B959"/>
    <mergeCell ref="A921:R921"/>
    <mergeCell ref="A922:B922"/>
    <mergeCell ref="A898:B898"/>
    <mergeCell ref="A902:R902"/>
    <mergeCell ref="A903:B903"/>
    <mergeCell ref="A919:B919"/>
    <mergeCell ref="A907:R907"/>
    <mergeCell ref="A908:B908"/>
    <mergeCell ref="A894:R894"/>
    <mergeCell ref="A895:B895"/>
    <mergeCell ref="A879:B879"/>
    <mergeCell ref="A884:R884"/>
    <mergeCell ref="A885:B885"/>
    <mergeCell ref="A891:R891"/>
    <mergeCell ref="A892:B892"/>
    <mergeCell ref="A116:R116"/>
    <mergeCell ref="A117:B117"/>
    <mergeCell ref="A120:B120"/>
    <mergeCell ref="A961:R961"/>
    <mergeCell ref="A914:R914"/>
    <mergeCell ref="A915:B915"/>
    <mergeCell ref="A911:R911"/>
    <mergeCell ref="A912:B912"/>
    <mergeCell ref="A897:R897"/>
    <mergeCell ref="A918:R918"/>
  </mergeCells>
  <printOptions horizontalCentered="1"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landscape" paperSize="9" scale="52" r:id="rId1"/>
  <headerFooter>
    <oddHeader>&amp;C&amp;P</oddHeader>
  </headerFooter>
  <colBreaks count="1" manualBreakCount="1">
    <brk id="18" max="9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Логутова Лариса Ферденантовна</cp:lastModifiedBy>
  <cp:lastPrinted>2019-05-21T09:56:45Z</cp:lastPrinted>
  <dcterms:created xsi:type="dcterms:W3CDTF">2012-12-13T11:50:40Z</dcterms:created>
  <dcterms:modified xsi:type="dcterms:W3CDTF">2019-06-03T08:06:01Z</dcterms:modified>
  <cp:category/>
  <cp:version/>
  <cp:contentType/>
  <cp:contentStatus/>
</cp:coreProperties>
</file>